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95" tabRatio="602"/>
  </bookViews>
  <sheets>
    <sheet name="ลน.สนอ.เม.ย.66" sheetId="79" r:id="rId1"/>
    <sheet name="สรุปแจ้งเวียน" sheetId="71" state="hidden" r:id="rId2"/>
    <sheet name="สรุปประชุมชี้แจง" sheetId="66" state="hidden" r:id="rId3"/>
    <sheet name="ทะเบียนส่งเชิญประชุม" sheetId="67" state="hidden" r:id="rId4"/>
    <sheet name="รายชื่อผู้เข้าร่วมประชุม" sheetId="68" state="hidden" r:id="rId5"/>
  </sheets>
  <definedNames>
    <definedName name="_xlnm._FilterDatabase" localSheetId="3" hidden="1">ทะเบียนส่งเชิญประชุม!$A$3:$F$86</definedName>
    <definedName name="_xlnm._FilterDatabase" localSheetId="0" hidden="1">ลน.สนอ.เม.ย.66!$B$5:$N$16</definedName>
    <definedName name="_xlnm._FilterDatabase" localSheetId="2" hidden="1">สรุปประชุมชี้แจง!$A$6:$L$95</definedName>
    <definedName name="_xlnm.Print_Titles" localSheetId="3">ทะเบียนส่งเชิญประชุม!$1:$3</definedName>
    <definedName name="_xlnm.Print_Titles" localSheetId="4">รายชื่อผู้เข้าร่วมประชุม!$1:$4</definedName>
    <definedName name="_xlnm.Print_Titles" localSheetId="2">สรุปประชุมชี้แจง!$1:$6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79" l="1"/>
  <c r="H17" i="79"/>
  <c r="I17" i="79"/>
  <c r="F17" i="79"/>
  <c r="I7" i="79" l="1"/>
  <c r="I8" i="79"/>
  <c r="I9" i="79"/>
  <c r="I10" i="79"/>
  <c r="I13" i="79"/>
  <c r="I15" i="79"/>
  <c r="I16" i="79"/>
  <c r="I11" i="79"/>
  <c r="I12" i="79"/>
  <c r="I14" i="79"/>
  <c r="I6" i="79"/>
  <c r="G441" i="71" l="1"/>
  <c r="G440" i="71"/>
  <c r="G439" i="71"/>
  <c r="G438" i="71"/>
  <c r="G394" i="71"/>
  <c r="G367" i="71"/>
  <c r="G366" i="71"/>
  <c r="G345" i="71"/>
  <c r="G340" i="71"/>
  <c r="G314" i="71"/>
  <c r="G294" i="71"/>
  <c r="H261" i="71"/>
  <c r="G261" i="71"/>
  <c r="F261" i="71"/>
  <c r="I260" i="71"/>
  <c r="I259" i="71"/>
  <c r="I258" i="71"/>
  <c r="I257" i="71"/>
  <c r="I256" i="71"/>
  <c r="I255" i="71"/>
  <c r="I254" i="71"/>
  <c r="I253" i="71"/>
  <c r="I252" i="71"/>
  <c r="I251" i="71"/>
  <c r="I250" i="71"/>
  <c r="I249" i="71"/>
  <c r="I248" i="71"/>
  <c r="I247" i="71"/>
  <c r="I246" i="71"/>
  <c r="I245" i="71"/>
  <c r="I244" i="71"/>
  <c r="I243" i="71"/>
  <c r="I242" i="71"/>
  <c r="I241" i="71"/>
  <c r="I240" i="71"/>
  <c r="I239" i="71"/>
  <c r="I238" i="71"/>
  <c r="I237" i="71"/>
  <c r="I236" i="71"/>
  <c r="I235" i="71"/>
  <c r="I234" i="71"/>
  <c r="I233" i="71"/>
  <c r="I232" i="71"/>
  <c r="I231" i="71"/>
  <c r="I230" i="71"/>
  <c r="I229" i="71"/>
  <c r="I228" i="71"/>
  <c r="I227" i="71"/>
  <c r="I226" i="71"/>
  <c r="I225" i="71"/>
  <c r="I224" i="71"/>
  <c r="I223" i="71"/>
  <c r="I222" i="71"/>
  <c r="I221" i="71"/>
  <c r="I220" i="71"/>
  <c r="I219" i="71"/>
  <c r="I218" i="71"/>
  <c r="I217" i="71"/>
  <c r="I216" i="71"/>
  <c r="I215" i="71"/>
  <c r="I214" i="71"/>
  <c r="I213" i="71"/>
  <c r="I212" i="71"/>
  <c r="I211" i="71"/>
  <c r="I210" i="71"/>
  <c r="I209" i="71"/>
  <c r="I208" i="71"/>
  <c r="I207" i="71"/>
  <c r="I206" i="71"/>
  <c r="I205" i="71"/>
  <c r="I204" i="71"/>
  <c r="I203" i="71"/>
  <c r="I202" i="71"/>
  <c r="I201" i="71"/>
  <c r="I200" i="71"/>
  <c r="I199" i="71"/>
  <c r="I198" i="71"/>
  <c r="I197" i="71"/>
  <c r="I196" i="71"/>
  <c r="I195" i="71"/>
  <c r="I194" i="71"/>
  <c r="I193" i="71"/>
  <c r="I192" i="71"/>
  <c r="I191" i="71"/>
  <c r="I190" i="71"/>
  <c r="I189" i="71"/>
  <c r="I188" i="71"/>
  <c r="I187" i="71"/>
  <c r="I186" i="71"/>
  <c r="I185" i="71"/>
  <c r="I184" i="71"/>
  <c r="I183" i="71"/>
  <c r="I182" i="71"/>
  <c r="I181" i="71"/>
  <c r="I180" i="71"/>
  <c r="I179" i="71"/>
  <c r="I178" i="71"/>
  <c r="I177" i="71"/>
  <c r="I176" i="71"/>
  <c r="I175" i="71"/>
  <c r="I174" i="71"/>
  <c r="I173" i="71"/>
  <c r="I172" i="71"/>
  <c r="I171" i="71"/>
  <c r="I170" i="71"/>
  <c r="I169" i="71"/>
  <c r="I168" i="71"/>
  <c r="I167" i="71"/>
  <c r="I166" i="71"/>
  <c r="I165" i="71"/>
  <c r="I164" i="71"/>
  <c r="I163" i="71"/>
  <c r="I162" i="71"/>
  <c r="I161" i="71"/>
  <c r="I160" i="71"/>
  <c r="I159" i="71"/>
  <c r="I158" i="71"/>
  <c r="I157" i="71"/>
  <c r="I156" i="71"/>
  <c r="I155" i="71"/>
  <c r="I154" i="71"/>
  <c r="I153" i="71"/>
  <c r="I152" i="71"/>
  <c r="I151" i="71"/>
  <c r="I150" i="71"/>
  <c r="I149" i="71"/>
  <c r="I148" i="71"/>
  <c r="I147" i="71"/>
  <c r="I146" i="71"/>
  <c r="I145" i="71"/>
  <c r="I144" i="71"/>
  <c r="I143" i="71"/>
  <c r="I142" i="71"/>
  <c r="I141" i="71"/>
  <c r="I140" i="71"/>
  <c r="I139" i="71"/>
  <c r="I138" i="71"/>
  <c r="I137" i="71"/>
  <c r="I136" i="71"/>
  <c r="I135" i="71"/>
  <c r="I134" i="71"/>
  <c r="I133" i="71"/>
  <c r="I132" i="71"/>
  <c r="I131" i="71"/>
  <c r="I130" i="71"/>
  <c r="I129" i="71"/>
  <c r="I128" i="71"/>
  <c r="I127" i="71"/>
  <c r="I126" i="71"/>
  <c r="I125" i="71"/>
  <c r="I124" i="71"/>
  <c r="I123" i="71"/>
  <c r="I122" i="71"/>
  <c r="I121" i="71"/>
  <c r="I119" i="71"/>
  <c r="I118" i="71"/>
  <c r="I117" i="71"/>
  <c r="I116" i="71"/>
  <c r="I115" i="71"/>
  <c r="I114" i="71"/>
  <c r="I113" i="71"/>
  <c r="I112" i="71"/>
  <c r="I111" i="71"/>
  <c r="I110" i="71"/>
  <c r="I109" i="71"/>
  <c r="I108" i="71"/>
  <c r="I107" i="71"/>
  <c r="I106" i="71"/>
  <c r="I105" i="71"/>
  <c r="I104" i="71"/>
  <c r="I103" i="71"/>
  <c r="I102" i="71"/>
  <c r="I101" i="71"/>
  <c r="I100" i="71"/>
  <c r="I99" i="71"/>
  <c r="I98" i="71"/>
  <c r="I97" i="71"/>
  <c r="I96" i="71"/>
  <c r="I95" i="71"/>
  <c r="I94" i="71"/>
  <c r="I93" i="71"/>
  <c r="I92" i="71"/>
  <c r="I91" i="71"/>
  <c r="I90" i="71"/>
  <c r="I89" i="71"/>
  <c r="I88" i="71"/>
  <c r="I87" i="71"/>
  <c r="I86" i="71"/>
  <c r="I85" i="71"/>
  <c r="I84" i="71"/>
  <c r="I83" i="71"/>
  <c r="I82" i="71"/>
  <c r="I81" i="71"/>
  <c r="I80" i="71"/>
  <c r="I79" i="71"/>
  <c r="I78" i="71"/>
  <c r="I77" i="71"/>
  <c r="I76" i="71"/>
  <c r="I75" i="71"/>
  <c r="I74" i="71"/>
  <c r="I73" i="71"/>
  <c r="I72" i="71"/>
  <c r="I71" i="71"/>
  <c r="I70" i="71"/>
  <c r="I69" i="71"/>
  <c r="I68" i="71"/>
  <c r="I67" i="71"/>
  <c r="I66" i="71"/>
  <c r="I65" i="71"/>
  <c r="I64" i="71"/>
  <c r="I63" i="71"/>
  <c r="I62" i="71"/>
  <c r="I61" i="71"/>
  <c r="I60" i="71"/>
  <c r="I59" i="71"/>
  <c r="I58" i="71"/>
  <c r="I57" i="71"/>
  <c r="I56" i="71"/>
  <c r="I55" i="71"/>
  <c r="I54" i="71"/>
  <c r="I53" i="71"/>
  <c r="I52" i="71"/>
  <c r="I51" i="71"/>
  <c r="I50" i="71"/>
  <c r="I49" i="71"/>
  <c r="I48" i="71"/>
  <c r="I47" i="71"/>
  <c r="I46" i="71"/>
  <c r="I45" i="71"/>
  <c r="I44" i="71"/>
  <c r="I43" i="71"/>
  <c r="I42" i="71"/>
  <c r="I41" i="71"/>
  <c r="I40" i="71"/>
  <c r="I39" i="71"/>
  <c r="I38" i="71"/>
  <c r="I37" i="71"/>
  <c r="I36" i="71"/>
  <c r="I35" i="71"/>
  <c r="I34" i="71"/>
  <c r="I33" i="71"/>
  <c r="I32" i="71"/>
  <c r="I31" i="71"/>
  <c r="I30" i="71"/>
  <c r="I29" i="71"/>
  <c r="I28" i="71"/>
  <c r="I27" i="71"/>
  <c r="I26" i="71"/>
  <c r="I25" i="71"/>
  <c r="I24" i="71"/>
  <c r="I23" i="71"/>
  <c r="I22" i="71"/>
  <c r="I21" i="71"/>
  <c r="I20" i="71"/>
  <c r="I19" i="71"/>
  <c r="I18" i="71"/>
  <c r="I17" i="71"/>
  <c r="I16" i="71"/>
  <c r="I15" i="71"/>
  <c r="I14" i="71"/>
  <c r="I13" i="71"/>
  <c r="I12" i="71"/>
  <c r="I11" i="71"/>
  <c r="I10" i="71"/>
  <c r="I9" i="71"/>
  <c r="I8" i="71"/>
  <c r="I7" i="71"/>
  <c r="G455" i="71" l="1"/>
  <c r="I455" i="71" s="1"/>
  <c r="I457" i="71" s="1"/>
  <c r="I261" i="71"/>
  <c r="I21" i="66" l="1"/>
  <c r="H91" i="66" l="1"/>
  <c r="F91" i="66"/>
  <c r="I90" i="66" l="1"/>
  <c r="I89" i="66"/>
  <c r="I88" i="66"/>
  <c r="I87" i="66"/>
  <c r="I86" i="66"/>
  <c r="I85" i="66"/>
  <c r="I84" i="66"/>
  <c r="I83" i="66"/>
  <c r="I82" i="66"/>
  <c r="I81" i="66"/>
  <c r="I80" i="66"/>
  <c r="I79" i="66"/>
  <c r="I78" i="66"/>
  <c r="I77" i="66"/>
  <c r="I76" i="66"/>
  <c r="I75" i="66"/>
  <c r="I74" i="66"/>
  <c r="I73" i="66"/>
  <c r="I72" i="66"/>
  <c r="I71" i="66"/>
  <c r="I70" i="66"/>
  <c r="I69" i="66"/>
  <c r="I68" i="66"/>
  <c r="I67" i="66"/>
  <c r="I66" i="66"/>
  <c r="I65" i="66"/>
  <c r="I64" i="66"/>
  <c r="I63" i="66"/>
  <c r="I62" i="66"/>
  <c r="I61" i="66"/>
  <c r="I60" i="66"/>
  <c r="I59" i="66"/>
  <c r="I58" i="66"/>
  <c r="I57" i="66"/>
  <c r="I56" i="66"/>
  <c r="I55" i="66"/>
  <c r="I54" i="66"/>
  <c r="I53" i="66"/>
  <c r="I52" i="66"/>
  <c r="I51" i="66"/>
  <c r="I50" i="66"/>
  <c r="I49" i="66"/>
  <c r="I48" i="66"/>
  <c r="I47" i="66"/>
  <c r="I46" i="66"/>
  <c r="I45" i="66"/>
  <c r="I44" i="66"/>
  <c r="I43" i="66"/>
  <c r="I42" i="66"/>
  <c r="I41" i="66"/>
  <c r="I40" i="66"/>
  <c r="I39" i="66"/>
  <c r="I38" i="66"/>
  <c r="I37" i="66"/>
  <c r="I36" i="66"/>
  <c r="I35" i="66"/>
  <c r="I34" i="66"/>
  <c r="I33" i="66"/>
  <c r="I32" i="66"/>
  <c r="I31" i="66"/>
  <c r="I30" i="66"/>
  <c r="I29" i="66"/>
  <c r="I28" i="66"/>
  <c r="I27" i="66"/>
  <c r="I26" i="66"/>
  <c r="I25" i="66"/>
  <c r="I24" i="66"/>
  <c r="I23" i="66"/>
  <c r="I22" i="66"/>
  <c r="G91" i="66"/>
  <c r="I20" i="66"/>
  <c r="I19" i="66"/>
  <c r="I18" i="66"/>
  <c r="I17" i="66"/>
  <c r="I16" i="66"/>
  <c r="I15" i="66"/>
  <c r="I14" i="66"/>
  <c r="I13" i="66"/>
  <c r="I12" i="66"/>
  <c r="I11" i="66"/>
  <c r="I10" i="66"/>
  <c r="I9" i="66"/>
  <c r="I8" i="66"/>
  <c r="I7" i="66"/>
  <c r="I91" i="66" l="1"/>
</calcChain>
</file>

<file path=xl/sharedStrings.xml><?xml version="1.0" encoding="utf-8"?>
<sst xmlns="http://schemas.openxmlformats.org/spreadsheetml/2006/main" count="2178" uniqueCount="1035">
  <si>
    <t>มหาวิทยาลัยราชภัฏสกลนคร</t>
  </si>
  <si>
    <t>รายละเอียดลูกหนี้เงินยืม</t>
  </si>
  <si>
    <t>เงินนอกงบประมาณ (เงินบำรุงการศึกษา)</t>
  </si>
  <si>
    <t>ตามสัญญา</t>
  </si>
  <si>
    <t>ชื่อผู้ยืม</t>
  </si>
  <si>
    <t>วัตถุประสงค์ที่ยืม</t>
  </si>
  <si>
    <t>จำนวนเงิน
ตามสัญญา</t>
  </si>
  <si>
    <t xml:space="preserve"> คืนเงินยืม</t>
  </si>
  <si>
    <t>จำนวนเงิน
ค้างชำระ</t>
  </si>
  <si>
    <t>วันครบ
กำหนด</t>
  </si>
  <si>
    <t>หน่วยงาน</t>
  </si>
  <si>
    <t>เลขที่</t>
  </si>
  <si>
    <t>ลงวันที่</t>
  </si>
  <si>
    <t>ใบสำคัญ</t>
  </si>
  <si>
    <t>เงินสด</t>
  </si>
  <si>
    <t>440/55</t>
  </si>
  <si>
    <t>23 มี.ค. 55</t>
  </si>
  <si>
    <t>นางสาวทิพยา  วรพันธ์</t>
  </si>
  <si>
    <t>โครงการจัตตาภิวัฒน์มัธยม</t>
  </si>
  <si>
    <t>20 เม.ย 55</t>
  </si>
  <si>
    <t>749/55</t>
  </si>
  <si>
    <t>10 ก.ค. 55</t>
  </si>
  <si>
    <t>นายรัฐพล  ฤทธิธรรม</t>
  </si>
  <si>
    <t>จัดทำวัตถุมงคล 48 ปี มหาวิทยาลัยราชภัฏสกลนคร</t>
  </si>
  <si>
    <t>662/57</t>
  </si>
  <si>
    <t>นางสาวจุฑาทิพย์ วิจิตรศิลป์</t>
  </si>
  <si>
    <t>ก่อตั้งมูลนิธิโอ-เยส (O-Yes Foundation)</t>
  </si>
  <si>
    <t>กองกลาง</t>
  </si>
  <si>
    <t>คณะเทคโนโลยีอุตสาหกรรม</t>
  </si>
  <si>
    <t>คณะเทคโนโลยีการเกษตร</t>
  </si>
  <si>
    <t>1119/58</t>
  </si>
  <si>
    <t>ผศ.ดร.มารศรี กลางประพันธ์</t>
  </si>
  <si>
    <t>คณะครุศาสตร์</t>
  </si>
  <si>
    <t>นางสาวชุลีพร ลาภจิตร</t>
  </si>
  <si>
    <t>บัณฑิตวิทยาลัย</t>
  </si>
  <si>
    <t>คณะวิทยาศาสตร์และเทคโนโลยี</t>
  </si>
  <si>
    <t>นางนงเยาว์ จารณะ</t>
  </si>
  <si>
    <t>คณะมนุษยศาสตร์และสังคมศาสตร์</t>
  </si>
  <si>
    <t>สำนักวิทยบริการและเทคโนโลยีสารสนเทศ</t>
  </si>
  <si>
    <t>ผศ.ดร.พรกมล สาฆ้อง</t>
  </si>
  <si>
    <t>สำนักส่งเสริมวิชาการและงานทะเบียน</t>
  </si>
  <si>
    <t>นางสาวมัลลิกาล์ สินธุระวิทย์</t>
  </si>
  <si>
    <t>สถาบันวิจัยและพัฒนา</t>
  </si>
  <si>
    <t>คณะวิทยาการจัดการ</t>
  </si>
  <si>
    <t>นายภัทราวุธ ศรีคุ้มเก่า</t>
  </si>
  <si>
    <t>กองพัฒนานักศึกษา</t>
  </si>
  <si>
    <t>สถาบันภาษา ศิลปะและวัฒนธรรม</t>
  </si>
  <si>
    <t>นางวาสนา จักรศรี</t>
  </si>
  <si>
    <t>นายจีรวัฒน์ สัทธรรม</t>
  </si>
  <si>
    <t>กองนโยบายและแผน</t>
  </si>
  <si>
    <t>1083/59</t>
  </si>
  <si>
    <t>นางสาววิชญานกานต์ ขอนยาง</t>
  </si>
  <si>
    <t>โครงการการจัดทำฐานข้อมูล จุดสำคัญ (Key word)</t>
  </si>
  <si>
    <t>นางสาวบุญยรัตน์ พลวงศ์ษา</t>
  </si>
  <si>
    <t>นางสาวภวภาวัน ล้อมหามงคล</t>
  </si>
  <si>
    <t>นางสาวกมลชนก อินทรพรหมมา</t>
  </si>
  <si>
    <t>นายนิรุตย์ วิชาชาติ</t>
  </si>
  <si>
    <t>นายจิรภัทร เริ่มศรี</t>
  </si>
  <si>
    <t>นางสาวนันธารา ธุลารัตน์</t>
  </si>
  <si>
    <t>ผศ.ดร.กาญจนา วงษ์สวัสดิ์</t>
  </si>
  <si>
    <t>ผู้จัดทำ</t>
  </si>
  <si>
    <t>(นางสาวสุณีรัตน์  เฮ้าทา)</t>
  </si>
  <si>
    <t>.........................................</t>
  </si>
  <si>
    <t>ผู้รายงาน</t>
  </si>
  <si>
    <t>(นางมาลัยวัลย์  อินคำน้อย)</t>
  </si>
  <si>
    <t>ยอดลูกหนี้ยกมา</t>
  </si>
  <si>
    <t>นางศิริปภาวี วิชาชาติ</t>
  </si>
  <si>
    <t>นางสาวหฤทัย พิกุลศรี</t>
  </si>
  <si>
    <t>นางสาวจีรวรรณ วรกาล</t>
  </si>
  <si>
    <t>ผศ.ภวัต มิสดีย์</t>
  </si>
  <si>
    <t>นายกิตติกร รักษาพล</t>
  </si>
  <si>
    <t>นางสุภาวดี สามาทอง</t>
  </si>
  <si>
    <t>ผศ.มิ่งสกุล โฮมวงศ์</t>
  </si>
  <si>
    <t>นางสาวจินตนา ลินโพธิ์ศาล</t>
  </si>
  <si>
    <t>นายสุวัฒชัย พ่อเกตุ</t>
  </si>
  <si>
    <t>นางสาวจิตตรา ภูนาศรี</t>
  </si>
  <si>
    <t>นางสาวชนกนันท์ ศรีลาพัฒน์</t>
  </si>
  <si>
    <t>ผศ.ยุพิน สมคำพี่</t>
  </si>
  <si>
    <t>3</t>
  </si>
  <si>
    <t>1</t>
  </si>
  <si>
    <t>2</t>
  </si>
  <si>
    <t>1237/60</t>
  </si>
  <si>
    <t>โครงการศึกษาดูงานโรงเรียนดีเด่น</t>
  </si>
  <si>
    <t>นางสาวอรอนงค์ ชูเดชวัฒนา</t>
  </si>
  <si>
    <t>ลำดับ</t>
  </si>
  <si>
    <t>ชื่อ-สกุล</t>
  </si>
  <si>
    <t>ผู้รับเอกสาร</t>
  </si>
  <si>
    <t>หมายเหตุ</t>
  </si>
  <si>
    <t>ที่ ศธ  
0542.01/</t>
  </si>
  <si>
    <t>นางสาวนวพร วรรณทอง</t>
  </si>
  <si>
    <t>นายรัตนกาญจน์ คำเพชรดี</t>
  </si>
  <si>
    <t>นางวิชยา ตรีศกประพฤทธิ์</t>
  </si>
  <si>
    <t>ดร.สถิตย์ ภาคมฤค</t>
  </si>
  <si>
    <t>สพ.ญ.กนกวรรณ บุตรโยธี</t>
  </si>
  <si>
    <t>114/61</t>
  </si>
  <si>
    <t>โครงการการศึกษาอัตลักษณ์ทางชาติพันธุ์ญ้อจังหวัดสกลนคร</t>
  </si>
  <si>
    <t>โครงการการพัฒนาน้ำด่างและสร้างเครือข่าย OTOP SMEs</t>
  </si>
  <si>
    <t>นางสาวภรภัทร ไชยสมบัติ</t>
  </si>
  <si>
    <t>ลำดับที่</t>
  </si>
  <si>
    <t>นางสมรัก ผ่านสุวรรณ</t>
  </si>
  <si>
    <t>นางสาวสุภาวดี ทำนิไกร</t>
  </si>
  <si>
    <t>ดร.พิจิกา ทิมสุกใส</t>
  </si>
  <si>
    <t>ดร.สมชาย บุตรนันท์</t>
  </si>
  <si>
    <t>นางสาวกนกพร นวลอึ่ง</t>
  </si>
  <si>
    <t>ผศ.อรทัย พันธ์สวรรค์</t>
  </si>
  <si>
    <t>185/61</t>
  </si>
  <si>
    <t>นางสาวประภัสสร พองผาลา</t>
  </si>
  <si>
    <t>ผศ.ดร.ฟุ้งศรี ภักดีสุวรรณ</t>
  </si>
  <si>
    <t>นายพงศกร หาแก้ว</t>
  </si>
  <si>
    <t>นายศราวุธ ปัญญาสาร</t>
  </si>
  <si>
    <t>นายสุริยะ ประทุมรัตน์</t>
  </si>
  <si>
    <t>นายเสกสรร บริบูรณ์</t>
  </si>
  <si>
    <t>นายศักดิ์ดา แสนสุพรรณ</t>
  </si>
  <si>
    <t>นางสาวพฤฒิชา นาคะผิว</t>
  </si>
  <si>
    <t>นางสาวปิยวรรณ โถปาสอน</t>
  </si>
  <si>
    <t>นางศศิธร มีชัยตระกูล</t>
  </si>
  <si>
    <t>นางเมธาวี ยีมิน</t>
  </si>
  <si>
    <t>นางสาวเบญจพร อุผา</t>
  </si>
  <si>
    <t>นายกัมปนาท วงค์เครือสอน</t>
  </si>
  <si>
    <t>นางสาวปิยะนันท์ ปลื้มโชค</t>
  </si>
  <si>
    <t>นางสาวทัศนีย์ คำปาน</t>
  </si>
  <si>
    <t>นางสาวนิภาพร ชนะมาร</t>
  </si>
  <si>
    <t>โครงการพัฒนาสมรรถนะภาษาอังกฤษสำหรับนักศึกษา ชั้นปีที่ 1</t>
  </si>
  <si>
    <t>นายสมบัติ บุญกอง</t>
  </si>
  <si>
    <t>นายเทพกร ลีลาแต้ม</t>
  </si>
  <si>
    <t>นายโชคชัย คหัฎฐา</t>
  </si>
  <si>
    <t>นายยงยศ วงศ์แพงสอน</t>
  </si>
  <si>
    <t>นายพงษ์ศักดิ์ ฐานสินพล</t>
  </si>
  <si>
    <t>นางสาวอรอุมา น้อยเหลือง</t>
  </si>
  <si>
    <t>นายดนุชา บัวพินธุ</t>
  </si>
  <si>
    <t>นายนราวุธ ระพันธ์คำ</t>
  </si>
  <si>
    <t>304/61</t>
  </si>
  <si>
    <t>นางสุธิรา จันทร์ปุ่ม</t>
  </si>
  <si>
    <t>โครงการส่งเสริมความรู้และทักษะด้านเทคโนโลยีดิจิทัล สำหรับ พระภิกษุสงฆ์ บุคลากรภาครัฐ และประชาชนในจังหวัดสกลนคร</t>
  </si>
  <si>
    <t>นางสาวชมพูนุท สมแสน</t>
  </si>
  <si>
    <t>นางสาวกัลยาณี ภูยิหวา</t>
  </si>
  <si>
    <t>นางสาวณัฐชนก เกษทองมา</t>
  </si>
  <si>
    <t>317/61</t>
  </si>
  <si>
    <t>นายวสันต์ ศรีหิรัญ</t>
  </si>
  <si>
    <t>นางสาวกิ่งกาญจน์ ป้องทอง</t>
  </si>
  <si>
    <t>นางสาวจิราภรณ์ จำปาจันทร์</t>
  </si>
  <si>
    <t>นางสาวปริฉัตร ภูจิตร</t>
  </si>
  <si>
    <t>นายทรงทรัพย์ อรุณกมล</t>
  </si>
  <si>
    <t>นายอภิสิทธิ์ โสรินทร์</t>
  </si>
  <si>
    <t>นายจุลศักดิ์ โยลัย</t>
  </si>
  <si>
    <t>352/61</t>
  </si>
  <si>
    <t>นางสาวกิติมา ขุนทอง</t>
  </si>
  <si>
    <t>นางสาวภุลภญา ศรีบุญธรรม</t>
  </si>
  <si>
    <t>นางสาวน้ำฝน หาวัง</t>
  </si>
  <si>
    <t>368/61</t>
  </si>
  <si>
    <t>นางสาวอ่อนศรี ฝ่ายเทศ</t>
  </si>
  <si>
    <t>โครงการการแข่งขันกีฬามหาวิทยาลัยราชภัฏภาคตะวันออกเฉียงเหนือ</t>
  </si>
  <si>
    <t>นางญาตาวี ไชยมาตย์</t>
  </si>
  <si>
    <t>โครงการจัดทำฐานข้อมูลและพัฒนาองค์ความรู้ภาษาต่างประเทศของเส้นทางการท่องเที่ยวปราสาทขอม</t>
  </si>
  <si>
    <t>นางสาวศุภกุลภรณ์ วัชรกุล</t>
  </si>
  <si>
    <t>381/61</t>
  </si>
  <si>
    <t>โครงการร่วมแข่งขันกีฬาอาจารย์ และบุคลากรมหาวิทยาลัยราชภัฏกลุ่มภาคตะวันออกเฉียงเหนือ ครั้งที่ 49</t>
  </si>
  <si>
    <t>408/61</t>
  </si>
  <si>
    <t>415/61</t>
  </si>
  <si>
    <t>โครงการยกระดับมาตรฐานผลิตภัณฑ์ผ้าทอ</t>
  </si>
  <si>
    <t>423/61</t>
  </si>
  <si>
    <t>447/61</t>
  </si>
  <si>
    <t>ไปราชการนิเทศนักศึกษาฝึกประสบการณ์วิชาชีพ ประจำปีการศึกษา 2560</t>
  </si>
  <si>
    <t>451/61</t>
  </si>
  <si>
    <t>โครงการนิเทศสหกิจศึกษ ปี 2560</t>
  </si>
  <si>
    <t>458/61</t>
  </si>
  <si>
    <t>470/61</t>
  </si>
  <si>
    <t>โครงการอบรมเชิงปฏิบัติการ ครามสร้างสี คนสร้างศิลป์</t>
  </si>
  <si>
    <t>517/61</t>
  </si>
  <si>
    <t>520/61</t>
  </si>
  <si>
    <t>นายสงวน พรหมพิภักดิ์</t>
  </si>
  <si>
    <t>นายวงเวียน วงค์กะโซ่</t>
  </si>
  <si>
    <t>ผศ.สุดกมล ลาโสภา</t>
  </si>
  <si>
    <t>นางสาวจันทนา ศรีวรสาร</t>
  </si>
  <si>
    <t>นายธราเทพ เตมีรักษ์</t>
  </si>
  <si>
    <t>ผศ.ดร.สัญญาศรณ์ สวัสดิ์ไธสง</t>
  </si>
  <si>
    <t>นางวิชชุดา ภาโสม</t>
  </si>
  <si>
    <t>นายคมศิลป์ สารทอง</t>
  </si>
  <si>
    <t>นายเอกลักษณ์ เพียสา</t>
  </si>
  <si>
    <t>นายต่อศักดิ์ เกษมสุข</t>
  </si>
  <si>
    <t>นายภูวสิทธิ์ ภูลวรรณ</t>
  </si>
  <si>
    <t>ว่าที่ร้อยตรีอาจศึก มามีกุล</t>
  </si>
  <si>
    <t>นางสาวกมลทิพย์ นาโควงค์</t>
  </si>
  <si>
    <t>ผศ.เรืองฤทธิ์ หาญมนตรี</t>
  </si>
  <si>
    <t>นายประวิทย์ อ่วงอารีย์</t>
  </si>
  <si>
    <t>นางสาวมนัสนันท์ นิ่มพิศาล</t>
  </si>
  <si>
    <t>นางสาวลัดดาวัลย์ เลิศจันทึก</t>
  </si>
  <si>
    <t>นางสาวอัสฉรา นามไธสง</t>
  </si>
  <si>
    <t>นางสาวธิดารัตน์ อุปชัย</t>
  </si>
  <si>
    <t>นายกฤษฎา พรหมพินิจ</t>
  </si>
  <si>
    <t>ผศ.นันทิยา ผิวงาม</t>
  </si>
  <si>
    <t>นายสุวิพงษ์ เหมะธุลิน</t>
  </si>
  <si>
    <t>นางสาวสุวัสสา ปั้นเหน่ง</t>
  </si>
  <si>
    <t>นางสาวกนกวรรณ วรดง</t>
  </si>
  <si>
    <t>ดร.เพชรรัตน์  ใจบุญ</t>
  </si>
  <si>
    <t>นายนะกะวี ด่านลาพล</t>
  </si>
  <si>
    <t>นายสมชาย เพียมา</t>
  </si>
  <si>
    <t>นางสาววัลภา พ่อชมภู</t>
  </si>
  <si>
    <t>นายอนันตสิทธิ์ ไชยวังราช</t>
  </si>
  <si>
    <t>ดร.สุนทรีย์ สุรศร</t>
  </si>
  <si>
    <t>นางศุลีพร อนันตธนรัตน์</t>
  </si>
  <si>
    <t>นายศตวรรษ มะละแซม</t>
  </si>
  <si>
    <t>ดร.วิจิตรา สุจริต</t>
  </si>
  <si>
    <t>นายภาคภูมิ ซอหนองบัว</t>
  </si>
  <si>
    <t>นางสาวเนตรนภา ทองลอง</t>
  </si>
  <si>
    <t>นางอุดมพร บุตรสุวรรณ์</t>
  </si>
  <si>
    <t>นายอภิวัฒน์ ปานทอง</t>
  </si>
  <si>
    <t>ดร.สุขสถิต มีสถิตย์</t>
  </si>
  <si>
    <t>งานพิธีพระราชทานปริญญาบัตร (ฝ่ายจัดและตกแต่งสถานที่ภายในฯ)</t>
  </si>
  <si>
    <t>นางสาวสรชา ผูกพันธ์</t>
  </si>
  <si>
    <t>นางสาวนนทวรรณ แสนไพร</t>
  </si>
  <si>
    <t>530/61</t>
  </si>
  <si>
    <t>540/61</t>
  </si>
  <si>
    <t>นางสาวลฎาภา ศรีพสุดา</t>
  </si>
  <si>
    <t>งานพิธีพระราชทานปริญญาบัตร (ฝ่ายจัดทำสื่อสิ่งพิมพ์ ป้ายประชาสัมพันธ์ สัญลักษณ์งานพิธี และศูนย์สื่อมวลชน (Prese Center)</t>
  </si>
  <si>
    <t>541/61</t>
  </si>
  <si>
    <t>นางสาวสุทราภรณ์ ตาลกุล</t>
  </si>
  <si>
    <t>งานพิธีพระราชทานปริญญาบัตร (ฝ่ายศูนย์ประชาสัมพันธ์)</t>
  </si>
  <si>
    <t>รศ.ดร.ศิกานต์ เพียรธัญญกรณ์</t>
  </si>
  <si>
    <t>548/61</t>
  </si>
  <si>
    <t>นายสัญญา แถมสมดี</t>
  </si>
  <si>
    <t>โครงการพัฒนาศิษย์เก่า</t>
  </si>
  <si>
    <t>550/61</t>
  </si>
  <si>
    <t>โครงการงานสวนพฤกษศาสตร์โรงเรียน (อพ.สธ.)</t>
  </si>
  <si>
    <t>นางสาวศิริพร บุญโนนแต้</t>
  </si>
  <si>
    <t>นายชัยนันท์ สมพงษ์</t>
  </si>
  <si>
    <t>นายพจนวราภรณ์ เขจรเนตร</t>
  </si>
  <si>
    <t>556/61</t>
  </si>
  <si>
    <t>นายสมศักดิ์ การสมบัติ</t>
  </si>
  <si>
    <t>557/61</t>
  </si>
  <si>
    <t>งานพิธีพระราชทานปริญญาบัตร (ฝ่ายกองดุริยางค์)</t>
  </si>
  <si>
    <t>นางทิพาพร แคล่วคล่อง</t>
  </si>
  <si>
    <t>564/61</t>
  </si>
  <si>
    <t>งานพิธีพระราชทานปริญาบัตร (ฝ่ายสงฆ์)</t>
  </si>
  <si>
    <t>567/61</t>
  </si>
  <si>
    <t>นางสาวเจตรัมภา พรหมทะสาร</t>
  </si>
  <si>
    <t>โครงการการพัฒนาทักษะการเรียนรู้ในศตวรรษที่ 21 หลักสูตรบัญชีบัณฑิต</t>
  </si>
  <si>
    <t>568/61</t>
  </si>
  <si>
    <t>งานพิธีพระราชทานปริญญาบัตร (ฝ่ายจัดเลี้ยง)</t>
  </si>
  <si>
    <t>569/61</t>
  </si>
  <si>
    <t>งานพิธีพระราชทานปริญญาบัตร (ฝ่ายยานพาหนะ)</t>
  </si>
  <si>
    <t>นางสาวสุภาวดี สุวรรณเทน</t>
  </si>
  <si>
    <t>573/61</t>
  </si>
  <si>
    <t>นายปริญญา รจนา</t>
  </si>
  <si>
    <t>งานพิธีพระราชทานปริญญาบัตร (ฝ่ายถ่ายทอดสัญญาณภาพพิธี)</t>
  </si>
  <si>
    <t>574/61</t>
  </si>
  <si>
    <t>นางสาวจีระพรรณ สอนวงค์ษา</t>
  </si>
  <si>
    <t>ไปราชการฝึกประสบการณ์วิชาชีพครูระยะสั้น ณ กรุงเทพมหานคร</t>
  </si>
  <si>
    <t>575/61</t>
  </si>
  <si>
    <t>นายเกรียงสิทธิ์ ไชยเทศ</t>
  </si>
  <si>
    <t>นางสุพัตรา สุคนธชาติ</t>
  </si>
  <si>
    <t>577/61</t>
  </si>
  <si>
    <t>นางเกกิลา แสงบัวท้าว</t>
  </si>
  <si>
    <t>โครงการบริหารจัดการอาหารสำหรับบัณฑิต</t>
  </si>
  <si>
    <t>นางกิ่งดาว ช่วยจันทร์ดี</t>
  </si>
  <si>
    <t>583/61</t>
  </si>
  <si>
    <t>นายสุวิทย์ ทิพอุเทน</t>
  </si>
  <si>
    <t>นางสาววริษฐา ไวแสน</t>
  </si>
  <si>
    <t>592/61</t>
  </si>
  <si>
    <t>นายวิศิษฎ์ ปวงศรี</t>
  </si>
  <si>
    <t>595/61</t>
  </si>
  <si>
    <t>599/61</t>
  </si>
  <si>
    <t>นายธวัชชัย วิลาชัย</t>
  </si>
  <si>
    <t>นางสาวทับทิม สมปอง</t>
  </si>
  <si>
    <t>609/61</t>
  </si>
  <si>
    <t>611/61</t>
  </si>
  <si>
    <t>613/61</t>
  </si>
  <si>
    <t>นางสาวสิริวรรณ ยะไชยศรี</t>
  </si>
  <si>
    <t>614/61</t>
  </si>
  <si>
    <t>นายชัยณรงค์ พูลเกษม</t>
  </si>
  <si>
    <t>โครงการบริการวิชาการเพื่อพัฒนาชุมชน สาขาวิชาเศรษฐศาสตร์ธุรกิจ</t>
  </si>
  <si>
    <t>620/61</t>
  </si>
  <si>
    <t>กิจกรรมเตรียมฝึกประสบการณ์วิชาชีพนักศึกษา</t>
  </si>
  <si>
    <t>นายคมกริบ เลื่องลือ</t>
  </si>
  <si>
    <t>630/61</t>
  </si>
  <si>
    <t>นายศิริชัย วงค์กวานกลม</t>
  </si>
  <si>
    <t>จัดกิจกรรมต้อนรับอาจารย์ใหม่ ประจำปี 2561</t>
  </si>
  <si>
    <t>635/61</t>
  </si>
  <si>
    <t>นางสาวชฎาพร แนบชิด</t>
  </si>
  <si>
    <t>โครงการเตรียมฝึกประสบการณ์วิชาชีพ</t>
  </si>
  <si>
    <t>ไปราชการประชุมวิชาการระดับชาติและประชุมใหญ่สามัญประจำปี 2560</t>
  </si>
  <si>
    <t>ไปราชการนำรถบัสเข้ารับการซ่อมบำรุงที่ศูนย์บริการวอลโว่ กรุ๊ป 
ณ จังหวัดหนองคาย</t>
  </si>
  <si>
    <t>ประชุมคณะกรรมการสรรหาคณบดีคณะครุศาสตร์</t>
  </si>
  <si>
    <t>ประชุมคณะกรรมการพิจารณาตำแหน่งทางวิชาการ ครั้งที่ 2/2561</t>
  </si>
  <si>
    <t>ครบกำหนด (1) 
ไม่ครบกำหนด (2)
 หักเงินเดือน (3)</t>
  </si>
  <si>
    <t>โครงการศึกษาดูงานและการศึกษาค้นคว้าของนักศึกษาระดับบัณฑิตศึกษา สาขาวิชาการวิจัยและพัฒนาการศึกษา รุ่นที่ 5</t>
  </si>
  <si>
    <t>โครงการทัศนศึกษาเพื่อพัฒนาศักยภาพและเสริมสร้างทักษะ
นักพัฒนาชุมชน</t>
  </si>
  <si>
    <t>ไปราชการอบรมหลักสูตรประกาศนียบัตรผู้ตรวจสอบภายในภาครัฐ
ณ กรุงเทพมหานคร</t>
  </si>
  <si>
    <t>ไปราชการอบรมโครงการจ่ายตรงเงินเดือนข้าราชการและลูกจ้างประจำ 
รุ่นที่ 2 ณ กรุงเทพมหานคร</t>
  </si>
  <si>
    <t>งานพิธีพระราชทานปริญญาบัตร (ฝ่ายจัดและตกแต่งสถานที่ภายใน
มหาวิทยาลัย)</t>
  </si>
  <si>
    <t>โครงการนำเสนอผลงานเชิงประจักษ์วิชาวัฒนธรรมแอ่งสกลนคร 
ภาคเรียนที่ 2/2560</t>
  </si>
  <si>
    <t>642/61</t>
  </si>
  <si>
    <t>โครงการถ่ายทอดเทคโนโลยีการเลี้ยงโคแม่พันธุ์เพื่อผลิตลูกโคขุนตามแนวทางเศรษฐกิจพอเพียง</t>
  </si>
  <si>
    <t>643/61</t>
  </si>
  <si>
    <t>โครงการศึกษาดูงานสำนักส่งเสริมวิชาการและงานทะเบียน</t>
  </si>
  <si>
    <t>644/61</t>
  </si>
  <si>
    <t>โครงการสัมมนาและทัศนศึกษาดูงานนอกสถานที่</t>
  </si>
  <si>
    <t>652/61</t>
  </si>
  <si>
    <t>โครงการนิเทศติดตามนักศึกษา ภาคปกติ ประจำปีการศึกษา 2561</t>
  </si>
  <si>
    <t>663/61</t>
  </si>
  <si>
    <t xml:space="preserve">โครงการห้องเรียนพลเมืองศึกษา </t>
  </si>
  <si>
    <t>666/61</t>
  </si>
  <si>
    <t>โครงการสืบสานภูมิปัญญาอาหารพื้นบ้านอีสาน โครางการการแปรรูปผลิตภัณฑ์จากปลาร้าและโครงการส่งเสริมและเพิ่มประสิทธิภาพการผลิตสินค้าเกษตร</t>
  </si>
  <si>
    <t>670/61</t>
  </si>
  <si>
    <t>โครงการพัฒนาศักยภาพบัณฑิตสัตวศาสตร์ตามกรอบมาตรฐาน TQF</t>
  </si>
  <si>
    <t>673/61</t>
  </si>
  <si>
    <t>โครงการการศึกษาดูงานเพื่อเพิ่มพูนวิสัยทัศน์ประสิทธิภาพการทำงานของบุคลากร กองกลาง</t>
  </si>
  <si>
    <t>680/61</t>
  </si>
  <si>
    <t>685/61</t>
  </si>
  <si>
    <t>ไปราชการเพื่อเข้าร่วมประชุมวิชาการชาติพันธุ์สังสรรค์ ภาษา-วัฒนธรรมสืบสาน ณ จังหวัดนครปฐม</t>
  </si>
  <si>
    <t>688/61</t>
  </si>
  <si>
    <t>ไปราชการศึกษาดูงาน ณ มหาวิทยาลัยมหาสารคาม</t>
  </si>
  <si>
    <t>690/61</t>
  </si>
  <si>
    <t>ไปราชการศึกษาดูงานด้านหลักสูตรสถานศึกษาของโรงเรียนเพลินพัฒนา กรุงเทพมหานคร</t>
  </si>
  <si>
    <t>691/61</t>
  </si>
  <si>
    <t>โครงการศึกษาดูงานเพื่อพัฒนาศักยภาพของนักศึกษาสาขาวิชาคอมพิวเตอร์</t>
  </si>
  <si>
    <t>697/61</t>
  </si>
  <si>
    <t>โครงการค่ายฝึกปฏิบัติการทางมานุษยวิทยา (ศตวรรษที่ 21)</t>
  </si>
  <si>
    <t>นายยอดรัก บัวพรม</t>
  </si>
  <si>
    <t>นายประภัสศิลป์ นามเสนา</t>
  </si>
  <si>
    <t>นายประลองยุทธ์ แจ้งกลั่น</t>
  </si>
  <si>
    <t>นางสาวภัณฑิรา สีนวลแล</t>
  </si>
  <si>
    <t>ดร.จินดา จันดาเรือง</t>
  </si>
  <si>
    <t>นางเจริญพร บาทชารี</t>
  </si>
  <si>
    <t>นายคำล่า ใขคำ</t>
  </si>
  <si>
    <t>ดร.ธนกร ราชพิลา</t>
  </si>
  <si>
    <t>นางสาวนุชนารถ พิมกร</t>
  </si>
  <si>
    <t>ผศ.รชต บุณยะยุต</t>
  </si>
  <si>
    <t>ว่าที่ร.ต.ต.ดร. ธีระพงษ์ แสนทวีสุข</t>
  </si>
  <si>
    <t>นางสาวนิโลบล ภู่ระย้า</t>
  </si>
  <si>
    <t>นายธฏษธรรมช์ ลาโสภา</t>
  </si>
  <si>
    <t>นายวุฒิพงษ์ พันธุมนันท์</t>
  </si>
  <si>
    <t>นางยุพิน ศรีชาติ</t>
  </si>
  <si>
    <t>นางสาวภัชราภรณ์ สาคำ</t>
  </si>
  <si>
    <t>นายวัชระ น้อยนาง</t>
  </si>
  <si>
    <t>ไปราชการเข้าร่วมโครงการ ฝ่ายวิชาการ สกว.สัญจร ครั้งที่ 2 
ณ จังหวัดขอนแก่น</t>
  </si>
  <si>
    <t>703/61</t>
  </si>
  <si>
    <t>710/61</t>
  </si>
  <si>
    <t>711/61</t>
  </si>
  <si>
    <t>712/61</t>
  </si>
  <si>
    <t>718/61</t>
  </si>
  <si>
    <t>719/61</t>
  </si>
  <si>
    <t>724/61</t>
  </si>
  <si>
    <t>725/61</t>
  </si>
  <si>
    <t>726/61</t>
  </si>
  <si>
    <t>727/61</t>
  </si>
  <si>
    <t>728/61</t>
  </si>
  <si>
    <t>730/61</t>
  </si>
  <si>
    <t>731/61</t>
  </si>
  <si>
    <t>734/61</t>
  </si>
  <si>
    <t>735/61</t>
  </si>
  <si>
    <t>ไปราชการอบรมโครงการเสริมสร้างศักยภาพตรวจสอบภายในของกระทรวงศึกษาธิการ ประจำปีงบประมาณ 2561 ณ กรุงเทพมหานคร</t>
  </si>
  <si>
    <t>ไปราชการศึกษาดูงานอาจารย์และบุคลากร สาขาวิชาธุรกิจเกษตร</t>
  </si>
  <si>
    <t>นางสาวศิริพร โพธิ์ศรี</t>
  </si>
  <si>
    <t xml:space="preserve">โครงการพบกันเพื่อครู ครั้งที่ 5 </t>
  </si>
  <si>
    <t>โครงการแลกเปลี่ยนนักศึกษาและบุคลากรระหว่างประเทศ</t>
  </si>
  <si>
    <t>โครงการศึกษาดูงานสำนักวิทยบริการและเทคโนโลยีสารสนเทศ</t>
  </si>
  <si>
    <t>โครงการศึกษาดูงานด้านชีววิทยา สาขาวิชาชีววิทยา</t>
  </si>
  <si>
    <t>โครงการการใช้วัสดุท้องถิ่นทดแทนวัสดุในระบบอุตสาหกรรม</t>
  </si>
  <si>
    <t>โครงการพัฒนาศักยภาพผู้นำนักศึกษาคณะครุศาสตร์</t>
  </si>
  <si>
    <t>โครงการเตรียมสหกิจศึกษา  หลักสูตรสาธารณสุขศาสตร์</t>
  </si>
  <si>
    <t>นายสาคร อินทะชัย</t>
  </si>
  <si>
    <t>นางสาววิไลรักษ์ ไชยจักร์</t>
  </si>
  <si>
    <t>นายเอกณริน แคล่วคล่อง</t>
  </si>
  <si>
    <t>นางสาวปิยะฉัตร ศุภวิทยาเจริญกุล</t>
  </si>
  <si>
    <t>โครงการศึกษาดูงานนักศึกษาหลักสูตรประกาศนียบัตรบัณฑิต 
สาขาวิชาชีพครู</t>
  </si>
  <si>
    <t>ไปราชการเข้าร่วมโครงการแข่งขันทักษะทางด้านเทคโนโลยี
วิศวกรรมไฟฟ้าฯ ณ จังหวัดบุรีรัมย์</t>
  </si>
  <si>
    <t>โครงการเสริมสร้างศักยภาพและความเข้มแข็งด้านระบาดวิทยา
แก่นักศึกษาสาธารณสุขศาสตร์</t>
  </si>
  <si>
    <t>ผศ.สราวุฒิ บุญเกิดรัมย์</t>
  </si>
  <si>
    <t>นางสาวศุวนันท์ กันเสนา</t>
  </si>
  <si>
    <t>นางสาวจรินทร์ทิพย์ ชมชายผล</t>
  </si>
  <si>
    <t>โครงการการส่งเสริมสุขภาพกายใจสู่ผู้สูงวัยแข็งแรง</t>
  </si>
  <si>
    <t>โครงการอบรมพัฒนาการจัดการเรียนการสอนโรงเรียนตำรวจตระเวนชายแดน</t>
  </si>
  <si>
    <t>โครงการบริการให้คำปรึกษาและบริการข้อมูลเทคโนโลยีภายใต้
การดำเนินงานคลีนิกเทคโนโลยี</t>
  </si>
  <si>
    <t>ไปราชการประชุมวิชาการสมาคมนักอาหารสัตว์ไทย ครั้งที่ 1 
ประจำปี 2561 ณ กรุงเทพมหานคร</t>
  </si>
  <si>
    <t>692/61</t>
  </si>
  <si>
    <t>โครงการแข่งขันกีฬาประเพณีจตุรมิตร</t>
  </si>
  <si>
    <t>โครงการพัฒนาสื่อการสอนและสื่อการเรียนรู้ด้วยตัวเอง
(ด้านวิทยาศาสตร์)</t>
  </si>
  <si>
    <t>ไปราชการร่วมประชุมวิชาการระดับชาติ การจัดการเทคโนโลยีและนวัตกรรมครั้งที่ 4 ณ มหาวิทยาลัยราชภัฏมหาสารคาม</t>
  </si>
  <si>
    <t>736/61</t>
  </si>
  <si>
    <t>นายกิตติภูมิ คำศรี</t>
  </si>
  <si>
    <t>739/61</t>
  </si>
  <si>
    <t>กิจกรรมปัจฉิมนิเทศนักศึกษา สาขาวิชาศิลปกรรม</t>
  </si>
  <si>
    <t>740/61</t>
  </si>
  <si>
    <t>น.สพ.จักรพรรดิ์ ประชาชิต</t>
  </si>
  <si>
    <t>โครงการคลินิกรักษาสัตว์เคลื่อนที่</t>
  </si>
  <si>
    <t>741/61</t>
  </si>
  <si>
    <t>นายณปพน บาทชารี</t>
  </si>
  <si>
    <t>กิจกรรมส่งเสริมคุณธรรมสืบทอดประเพณีวัฒนธรรมอีสานและบำเพ็ญประโยชน์</t>
  </si>
  <si>
    <t>743/61</t>
  </si>
  <si>
    <t>นางวาสนา บุตรสีผา</t>
  </si>
  <si>
    <t>โครงการอบรมเชิงปฏิบัติการ เรื่อง เกณฑ์เก่า เกณฑ์ใหม่ ทำอย่างไรให้ได้ตำแหน่งทางวิชาการ</t>
  </si>
  <si>
    <t>745/61</t>
  </si>
  <si>
    <t>นางผการัตน์ ทิพวัง</t>
  </si>
  <si>
    <t>โครงการถ่ายทอดเทคโนโลยีการจัดการผลผลิตมะเขือเทศปลอดภัยให้แก่เกษตรกรผู้ปลูกมะเขือเทศในเขตบ้านนางอย</t>
  </si>
  <si>
    <t>นางนิรมล เนื่องสิทธะ</t>
  </si>
  <si>
    <t>748/61</t>
  </si>
  <si>
    <t>โครงการศึกษาดูงานและทบทวนวิสัยทัศน์สภาคณาจารย์และข้าราชการ</t>
  </si>
  <si>
    <t>นางนันทกา ลุนราช</t>
  </si>
  <si>
    <t>750/61</t>
  </si>
  <si>
    <t>ดร.ชาติชัย อุดมกิจมงคล</t>
  </si>
  <si>
    <t>นางสะใบทิพย์ เลิศศรี</t>
  </si>
  <si>
    <t>โครงการศึกษาดูงานด้านวิทยาศาสตร์และเทคโนโลยี</t>
  </si>
  <si>
    <t>นางสาวอมรรัตน์ นามเสนา</t>
  </si>
  <si>
    <t>755/61</t>
  </si>
  <si>
    <t>นายทองจันทร์ ผงสินสุ</t>
  </si>
  <si>
    <t>756/61</t>
  </si>
  <si>
    <t>นางสาวอิชยา จีนะกาญจน์</t>
  </si>
  <si>
    <t>โครงการปรับปรุงหลักสูตรประกาศนียบัตรบัณฑิต สาขาวิชาชีพครู</t>
  </si>
  <si>
    <t>758/61</t>
  </si>
  <si>
    <t>นางลำดวน กุลยณีย์</t>
  </si>
  <si>
    <t>ไปราชการอบรมเชิงปฏิบัติการ เรื่อง การลงรายการตามมาตรฐานการทำรายงานระเบียนในระดับสหบรรณานุกรมฯ ณ จังหวัดขอนแก่น</t>
  </si>
  <si>
    <t>759/61</t>
  </si>
  <si>
    <t>นายอนุสรณ์ จิตรคาม</t>
  </si>
  <si>
    <t>ไปราชการเข้าร่วมสัมมนา เรื่อง Digital Thransformation for Education 4.0 ณ จังหวัดขอนแก่น</t>
  </si>
  <si>
    <t>นายเกริกไกร ปริญญาพล</t>
  </si>
  <si>
    <t>769/61</t>
  </si>
  <si>
    <t>775/61</t>
  </si>
  <si>
    <t>จัดซื้ออุปกรณ์ในการจัดการเรียนการสอน</t>
  </si>
  <si>
    <t>โครงการพัฒนาการจัดการเรียนรู้ภาษาไทย</t>
  </si>
  <si>
    <t>778/61</t>
  </si>
  <si>
    <t>ไปราชการนำเสนอผลงานวิจัยในงาน SERD - 372 nd ICEEL ณ ประเทศสิงคโปร์</t>
  </si>
  <si>
    <t>785/61</t>
  </si>
  <si>
    <t>ดร.วิชญ์พล โถสายคำ</t>
  </si>
  <si>
    <t>โครงการศึกษาดูงานนอกสถานที่ของนักศึกษาวิชาเคมี</t>
  </si>
  <si>
    <t>786/61</t>
  </si>
  <si>
    <t>นางสาวพักตร์พิมาน นันศรีบุตร</t>
  </si>
  <si>
    <t>โครงการศึกษาดูงานด้านเคมี</t>
  </si>
  <si>
    <t>791/61</t>
  </si>
  <si>
    <t>นายก้องภพ ศิริบุตร</t>
  </si>
  <si>
    <t>โครงการพัฒนาการจัดการศึกษาเพื่อพัฒนาวิชาชีพครู หลักสูตรคณิตศาสตร์</t>
  </si>
  <si>
    <t xml:space="preserve">795/61 </t>
  </si>
  <si>
    <t>โครงการการจัดการสุขภาพสัตว์และการผสมเทียมและการจัดการอาหารเพื่อเพิ่มประสิทธิภาพการผลิตโคต้นน้ำ</t>
  </si>
  <si>
    <t>796/61</t>
  </si>
  <si>
    <t>นางสาวสุวิมล บุญทา</t>
  </si>
  <si>
    <t>โครงการบริการวิชาการส่งเสริมและสนับสนุนกลุ่มอาชีพ เพื่อเข้าสู่ตลาดภาคธุรกิจ</t>
  </si>
  <si>
    <t>798/61</t>
  </si>
  <si>
    <t>ไปราชการนำเสนอผลงานวิจัยในการประชุมวิชาการระดับชาติ วิทยาศาสตร์วิจัย ครั้งที่ 10 ณ จังหวัดมหาสารคาม</t>
  </si>
  <si>
    <t>799/61</t>
  </si>
  <si>
    <t>โครงการสร้างคนให้รักงาน  สู่บริการที่เป็นเลิศ</t>
  </si>
  <si>
    <t>802/61</t>
  </si>
  <si>
    <t>นางสาวปิยะจินต์ ปัทมดิลก</t>
  </si>
  <si>
    <t>นางสาวนิพาพร หูตาชัย</t>
  </si>
  <si>
    <t>811/61</t>
  </si>
  <si>
    <t>นางสาวสายฝนทอง แจ่มใส</t>
  </si>
  <si>
    <t>ดร.เด่นชัย สมปอง</t>
  </si>
  <si>
    <t>819/61</t>
  </si>
  <si>
    <t>นางสาวเพ็ญผกา ปัญจนะ</t>
  </si>
  <si>
    <t>โครงการพัฒนาหลักสูตรครุศาสตรบัณฑิต สาขาวิชาการประถมศึกษา</t>
  </si>
  <si>
    <t>822/61</t>
  </si>
  <si>
    <t>โครงการแข่งขันกีฬาบุคลากรสำนักงานคณะกรรมการการอุดมศึกษา ครั้งที่ 37</t>
  </si>
  <si>
    <t>823/61</t>
  </si>
  <si>
    <t>824/61</t>
  </si>
  <si>
    <t>โครงการพัฒนาผลิตภัณฑ์ข้าวฮางเป็นผลิตภัณฑ์ของฝากจังหวัดสกลนคร (อพ.สธ.)</t>
  </si>
  <si>
    <t>ว่าที่ร้อยตรีวาทิน ไชยเทศ</t>
  </si>
  <si>
    <t xml:space="preserve">                           </t>
  </si>
  <si>
    <t>ไปราชการอบรมหลักสูตร การวิจัยและพัฒนางานวิชาการ 
ณ จังหวัดนนทบุรี</t>
  </si>
  <si>
    <t>ค่าลงทะเบียนเข้าร่วมการประชุมวิชาการงานวิจัย และพัฒนาเชิงประยุกต์ 
ครั้งที่ 10 ECTI-CARD 2018  ณ จังหวัดพิษณุโลก</t>
  </si>
  <si>
    <t>โครงการศึกษาดูงานเพื่อเพิ่มพูนวิสัยทัศน์ประสิทธิภาพการทำงานของบุคลากร
งานบริหารทั่วไปและโครงการศึกษาดูงานการบริหารงานภายในหน่วยยานพาหนะ</t>
  </si>
  <si>
    <t>ไปราชการนิเทศนักศึกษาฝึกประสบการณ์วิชาชีพสาขาวิชาอุตสาหกรรมศิลป์ฯ</t>
  </si>
  <si>
    <t>ไปราชการอบรมโครงการเสริมสร้างศักยภาพตรวจสอบภายในของ
กระทรวงศึกษาธิการ ประจำปีงบประมาณ 2561 ณ กรุงเทพมหานคร</t>
  </si>
  <si>
    <t>จัดนิทรรศการแสดงผลงานสร้่างสรรค์ระหว่างประเทศเครือข่าย
ภูมิภาคลุ่มน้ำโขง</t>
  </si>
  <si>
    <t>ไปราชการอบรมโครงการจ่ายตรงเงินเดือนข้าราชการและลูกจ้างประจำ รุ่นที่ 2 ณ กรุงเทพมหานคร</t>
  </si>
  <si>
    <t>จัดประชุมคณะกรรมการพิจารณาตำแหน่งทางวิชาการครั้งที่ 1/2561
และประชุมคณะกรรมการผู้ทรงคุณวุฒิประเมินผลงานทางวิชาการ</t>
  </si>
  <si>
    <t>ประจำเดือน พฤษภาคม พ.ศ. 2561 (ปีงบประมาณ 2561) ข้อมูล ณ วันที่ 14 มิถุนายน 2561</t>
  </si>
  <si>
    <t>โครงการอบรมเชิงปฏิบัติการการใช้สื่อการเรียนการสอนโดย
สมาร์ทโพนด้วยตนเอง</t>
  </si>
  <si>
    <t>ศธ.0542.01 /488-572 ลว.14 มิถุนายน 2561</t>
  </si>
  <si>
    <t>บันทึกข้อความ เชิญประชุมชี้แจงกรณีเงินยืมทดรองจ่ายจากส่วนราชการ</t>
  </si>
  <si>
    <t>นางสาวจรัสพรรณ  คำภูแสน</t>
  </si>
  <si>
    <t>รายชื่อผู้เข้าร่วมประชุมชี้แจงกรณียืมเงินทดรองจ่ายจากส่วนราชการ</t>
  </si>
  <si>
    <t>ตำแหน่ง/หน่วยงาน</t>
  </si>
  <si>
    <t>ลายมือชื่อ</t>
  </si>
  <si>
    <t>นางมาลัยวัลย์  อินคำน้อย</t>
  </si>
  <si>
    <t>ปฏิบัติหน้าที่หัวหน้างานคลัง</t>
  </si>
  <si>
    <t>นางสาวสุณีรัตน์  เฮ้าทา</t>
  </si>
  <si>
    <t>นักวิชาการเงินและบัญชีปฏิบัติการ</t>
  </si>
  <si>
    <t xml:space="preserve">ในวันจันทร์ที่ ๑๘ มิถุนายน ๒๕๖๑ เวลา ๑๓.๓๐ น. เป็นต้นไป </t>
  </si>
  <si>
    <t>ณ ห้องประชุมสร้อยสุวรรณา (อาคาร ๑๐ ชั้น ๓) มหาวิทยาลัยราชภัฏสกลนคร</t>
  </si>
  <si>
    <t>ผศ.ชาคริต  ชาญชิตปรีชา</t>
  </si>
  <si>
    <t>รองอธิการบดีฝ่ายบริหาร</t>
  </si>
  <si>
    <t>เล่มที่ 247</t>
  </si>
  <si>
    <t>ผศ.ดร.ไพสิฐ บริบูรณ์</t>
  </si>
  <si>
    <t>นางกฐิน จันทร์ทิบุตร</t>
  </si>
  <si>
    <t>833/61</t>
  </si>
  <si>
    <t>โครงการพัฒนาศักยภาพบุคลากรสายวิชาการและสายสนับสนุน</t>
  </si>
  <si>
    <t>835/61</t>
  </si>
  <si>
    <t>ผศ.พรรณนภา หาญมนตรี</t>
  </si>
  <si>
    <t>ไปราชการเข้าร่วมโครงการสัมมนาเสริมความรู้ด้านการวิจัยและพัฒนาผลิตภัณฑ์ ณ กรุงเทพมหานคร</t>
  </si>
  <si>
    <t>836/61</t>
  </si>
  <si>
    <t>นายอริญชย์ พรหมเทพ</t>
  </si>
  <si>
    <t>โครงการพัฒนาการจัดการศึกษาเพื่อพัฒนาวิชาชีพครู คณะครุศาสตร์ สาขาวิชาพลศึกษาและวิทยาศาสตร์การกีฬา</t>
  </si>
  <si>
    <t>837/61</t>
  </si>
  <si>
    <t>ไปราชการอบรมพิพิธภัณฑ์สถานวิทยา ณ กรุงเทพมหานคร</t>
  </si>
  <si>
    <t>838/61</t>
  </si>
  <si>
    <t>โครงการศึกษาดูงานนักศึกษาสาขาวิชารัฐประศาสนศาสตร์</t>
  </si>
  <si>
    <t>840/61</t>
  </si>
  <si>
    <t>ไปราชการเข้าร่วมโครงการเครือข่ายการจัดการความรู้นักตรวจสอบภายในระหว่างมหาวิทยาลัย ณ จังหวัดสงขลา</t>
  </si>
  <si>
    <t>845/61</t>
  </si>
  <si>
    <t>นางสาวสุภาพร ศิริขันธ์</t>
  </si>
  <si>
    <t>โครงการการพัฒนางานสารบรรณให้มีประสิทธิภาพและทันสมัย</t>
  </si>
  <si>
    <t>846/61</t>
  </si>
  <si>
    <t>รศ.ดร.ชนินทร์ วะสีนนท์</t>
  </si>
  <si>
    <t>โครงการเงินสนับนุนโครงการยกระดับ OTOP ใน 10 จังหวัดที่ยากจนที่สุดในประเทศในพื้นที่จังหวัดนครพนม</t>
  </si>
  <si>
    <t>849/61</t>
  </si>
  <si>
    <t xml:space="preserve">โครงการนิเทศนักศึกษาฝึกปฏิบัติการสอนในสถานศึกษานักศึกษา ภาคปกติ </t>
  </si>
  <si>
    <t>851/61</t>
  </si>
  <si>
    <t>ประชุมคณะกรรมการพิจารณาตำแหน่งทางวิชาการ</t>
  </si>
  <si>
    <t>854/61</t>
  </si>
  <si>
    <t>โครงการพัฒนางานประกันคุณภาพการศึกษา คณะวิทยาการจัดการ</t>
  </si>
  <si>
    <t>860/61</t>
  </si>
  <si>
    <t>โครงการนิเทศนักศึกษาฝึกประสบการณ์วิชาชีพ สาขาอิเล็กทรอนิกส์</t>
  </si>
  <si>
    <t>861/61</t>
  </si>
  <si>
    <t>นายเอกราช วงค์กระโซ่</t>
  </si>
  <si>
    <t>866/61</t>
  </si>
  <si>
    <t>868/61</t>
  </si>
  <si>
    <t>นางสาวอรพิน บุตราช</t>
  </si>
  <si>
    <t>โครงการพัฒนาวิชาชีพผู้บริหาร</t>
  </si>
  <si>
    <t>871/61</t>
  </si>
  <si>
    <t>โครงการพัฒนาบุคลากรคณะครุศาสตร์</t>
  </si>
  <si>
    <t>873/61</t>
  </si>
  <si>
    <t>874/61</t>
  </si>
  <si>
    <t>875/61</t>
  </si>
  <si>
    <t>โครงการทบทวนแผนการพัฒนาหลักสูตรส่งเสริมและสนับสนุนการดำเนินงานประกันคุณภาพฯ</t>
  </si>
  <si>
    <t>878/61</t>
  </si>
  <si>
    <t>882/61</t>
  </si>
  <si>
    <t>885/61</t>
  </si>
  <si>
    <t>โครงการการพัฒนารูปแบบการแปรูป และผลิตภัณฑ์จากผักตบชวาหนองหาร จังหวัดสกลนคร</t>
  </si>
  <si>
    <t>886/61</t>
  </si>
  <si>
    <t>โครงการอบรมเชิงปฏิบัติการ เรื่อง ปฐมนิเทศสร้างแรงบันดาลใจอาจารย์รุ่นใหม่ ประจำปี 2561</t>
  </si>
  <si>
    <t>889/61</t>
  </si>
  <si>
    <t>ไปราชการเข้าร่วมประชุมวิชาการระดับชาติด้านมนุษยศาสตร์และสังคมศาสตร์ ครั้งที่ 1 ณ จังหวัดอุบลราชธานี</t>
  </si>
  <si>
    <t>891/61</t>
  </si>
  <si>
    <t>นายปีดา โทนสิมมา</t>
  </si>
  <si>
    <t>892/61</t>
  </si>
  <si>
    <t>นายทินกร วงค์คำ</t>
  </si>
  <si>
    <t>894/61</t>
  </si>
  <si>
    <t xml:space="preserve">โครงการอบรมเชิงปฏิบัติการสาธิตและฝึกปฏิบัติการนุ่งซิ่น </t>
  </si>
  <si>
    <t>นายเนธิชัย ธานะราช</t>
  </si>
  <si>
    <t>897/61</t>
  </si>
  <si>
    <t>นางสาวศิริพร คำอร่าม</t>
  </si>
  <si>
    <t>โครงการอบรมเชิงปฏิบัติการการเขียนรายงานผลการดำเนินงานประกันคุณภาพการศึกษาภายในระดับหลักสูตร</t>
  </si>
  <si>
    <t>899/61</t>
  </si>
  <si>
    <t>นายวัสยษฏิ์ อนันต์ปรีชากร</t>
  </si>
  <si>
    <t>โครงการผู้นำวิชาการการจัดการเรียนรู้แบบสะเต็มศึกษา</t>
  </si>
  <si>
    <t>901/61</t>
  </si>
  <si>
    <t>โครงการอบรมเชิงปฏิบัติการเพื่อพัฒนาครูกลุ่มสาระการงานอาชีพและเทคโนโลยี</t>
  </si>
  <si>
    <t>902/61</t>
  </si>
  <si>
    <t>นางสาวชุติกาญจน์ เพชรรักษ์</t>
  </si>
  <si>
    <t>ไปราชการเข้าร่วมโครงการสัมมนาเครือข่ายศูนย์บริการนักศึกษาพิการในระดับอุดมศึกษา ณ จังหวัดอุบลราชธานี</t>
  </si>
  <si>
    <t>906/61</t>
  </si>
  <si>
    <t>โครงการพัฒนาบุคลากรงานศูนย์ภาษาและวิเทศสัมพันธ์</t>
  </si>
  <si>
    <t>907/61</t>
  </si>
  <si>
    <t>นายก้องภพ ชาอามาตย์</t>
  </si>
  <si>
    <t>908/61</t>
  </si>
  <si>
    <t>นายนพรุจ มุสิกะโปดก</t>
  </si>
  <si>
    <t>โครงการส่งเสริมและพัฒนาเทคโนโลยีชุมชนตามแนวพระราชดำริ</t>
  </si>
  <si>
    <t>909/61</t>
  </si>
  <si>
    <t>โครงการสร้างความเข้มแข็งและขยายเครือข่ายการจัดการเรียนรู้แบบ WIL หลักสูตรสาธารณสุขศาสตร์</t>
  </si>
  <si>
    <t>910/61</t>
  </si>
  <si>
    <t>ไปราชการนิเทศนักศึกษาฝึกประสบการณ์วิชาชีพ ณ จังหวัดขอนแก่นและนครราชสีมา</t>
  </si>
  <si>
    <t>914/61</t>
  </si>
  <si>
    <t>ไปราชการเข้าร่วมโครงการแข่งขันทักษะทางด้านสัตวศาสตร์ของนักศึกษาในประเทศอาเซียน ครั้งที่ 3 ณ จังหวัดนครราชสีมา</t>
  </si>
  <si>
    <t>915/61</t>
  </si>
  <si>
    <t>ไปราชการนิเทศนักศึกษาฝึกประสบการณ์วิชาชีพ ณ จังหวัดนครราชสีมาและจังหวัดเชียงราย</t>
  </si>
  <si>
    <t>917/61</t>
  </si>
  <si>
    <t>นางสาวอัญชลี มุลเมืองแสน</t>
  </si>
  <si>
    <t>ประชุมคณะกรรมการบริหารงบประมาณและการเงิน ครั้งที่ 1/2561</t>
  </si>
  <si>
    <t>918/61</t>
  </si>
  <si>
    <t>920/61</t>
  </si>
  <si>
    <t>โครงการโครงการพัฒนาศักยภาพของชุมชนในการเข้าถึงเทคโนโลยีสารสนเทศ</t>
  </si>
  <si>
    <t>921/61</t>
  </si>
  <si>
    <t>โครงการอบรมเชิงปฏิบัติการการพัฒนาพื้นที่บ้านเหล่าป่าเป้ด</t>
  </si>
  <si>
    <t>923/61</t>
  </si>
  <si>
    <t>นางสาวอำพร ดัชถุยาวัตร์</t>
  </si>
  <si>
    <t xml:space="preserve">โครงการพัฒนาการจัดการศึกษาเพื่อพัฒนาวิชาชีพครู คณะครุศาสตร์ </t>
  </si>
  <si>
    <t>924/61</t>
  </si>
  <si>
    <t>โครงการพัฒนาหลักสูตรและประกันคุณภาพการศึกษา หลักสูตรการศึกษาพิเศษและภาษาอังกฤษ</t>
  </si>
  <si>
    <t>925/61</t>
  </si>
  <si>
    <t>927/61</t>
  </si>
  <si>
    <t>จ่ายค่าตอบแทนคณะกรรมการรับรายงานนักศึกษา</t>
  </si>
  <si>
    <t>929/61</t>
  </si>
  <si>
    <t>931/61</t>
  </si>
  <si>
    <t>นายอุทิศ จิตจง</t>
  </si>
  <si>
    <t>โครงการ อบรม สัมมนาด้านคอมพิวเตอร์</t>
  </si>
  <si>
    <t>932/61</t>
  </si>
  <si>
    <t>933/61</t>
  </si>
  <si>
    <t>ไปราชการเข้าร่วมประชุมวิชาการเครือข่ายวิศวกรรมเครื่องกลแห่งประเทศไทย ครั้งที่ 32 ณ จังหวัดมุกดาหาร</t>
  </si>
  <si>
    <t>934/61</t>
  </si>
  <si>
    <t>โครงการอบรมเชิงปฏิบัติการการพัฒนาทักษะการคิดเชิงคำนวณด้วยโปรแกรม Scratch</t>
  </si>
  <si>
    <t>935/61</t>
  </si>
  <si>
    <t>โครงการอบรมเชิงปฏิบัติการเพื่อพัฒนาระบบการประกันคุณภาพการศึกษาภายในระดับหลักสูตร</t>
  </si>
  <si>
    <t>936/61</t>
  </si>
  <si>
    <t>นางสาวมยุรา รัตนบุญศิริ</t>
  </si>
  <si>
    <t>โครงการบูรณาการการเรียนรู้กับการทำงาน Work - Integrated Learning : WIL</t>
  </si>
  <si>
    <t>ประชุมวิชาการเข้าร่วมงาน FoSTAT,ProPak Asia ณ กรุงเทพมหานคร</t>
  </si>
  <si>
    <t>ไปราชการเข้าร่วมโครงการนำข้อค้นพบจากการวิจัยไปสู่การให้บริการวิชาการ
แก่สังคม  ณ จังหวัดนนทบุรี</t>
  </si>
  <si>
    <t>ไปราชการเข้าร่วมประชุมเชิงปฏิบัติการ ไขข้อข้องใจทำอย่างไรให้มหาวิทยาลัย
เป็นเขตปลอดบุหรี่ที่ถูกต้องตามกฏหมายได้อย่างแท้จริง ณ กรุงเทพมหานคร</t>
  </si>
  <si>
    <t>โครงการพัฒนาการจัดการศึกษาเพื่อพัฒนาวิชาชีพครู สาขาอุตสาหกรรมศิลป์
และเทคโนโลยี</t>
  </si>
  <si>
    <t>ไปราชการเข้าร่วมประชุม อนาคตประเทศไทย โจทย์วิจัยเพื่อประชาชน 
ณ กรุงเทพมหานคร</t>
  </si>
  <si>
    <t>ไปราชการอบรมหลักสูตร การสร้างโมเดลสามมิติ คำนวณปริมาณวัสดุและ
ถอด BOQ แบบ Real Time ณ กรุงเทพมหานคร</t>
  </si>
  <si>
    <t>โครงการประเมินมาตรฐานการผลิตและมาตรฐานบัณฑิตตามสภาพจริง
เพื่อการรับรองปริญญาทางการศึกษา</t>
  </si>
  <si>
    <t>ไปราชการนำเสนอผลงานทางวิชาการในงานประชุมวิชาการ ECTI-CARD 2018 
ณ จังหวัดพิษณุโลก</t>
  </si>
  <si>
    <t>โครงการพัฒนาความรู้และสร้างเครือข่ายครูพี่เลี้ยงในรายวิชาสังคมศึกษา 
แก่โรงเรียนขยายโอกาสในเขตพื้นที่จังหวัดสกลนคร</t>
  </si>
  <si>
    <t>โครงการพัฒนานักศึกษาในศตวรรษที่ 21 หลักสูตรบริหารธุรกิจบัณฑิต 
กิจกรรมสัมมนาทักษะทางวิชาการ</t>
  </si>
  <si>
    <t>ไปราชการเข้ารับการอบรมหลักสูตรงานเขียนเพื่อการประชาสัมพันธ์ 
ณ กรุงเทพมหานคร</t>
  </si>
  <si>
    <t>ไปราชการเข้าร่วมฝึกอบม หลักสูตร การจัดทำคู่มือปฏิบัติงาน ณ กรุงเทพมหานคร</t>
  </si>
  <si>
    <t>เล่มที่ 248</t>
  </si>
  <si>
    <t>เล่มที่ 249</t>
  </si>
  <si>
    <t>เล่มที่ 250</t>
  </si>
  <si>
    <t>เล่มที่ 251</t>
  </si>
  <si>
    <t>938/61</t>
  </si>
  <si>
    <t>ไปราชการเข้าร่วมงาน SUT School of Chemistry Open House 2018 ณ จังหวัดนครราชสีมา</t>
  </si>
  <si>
    <t>939/61</t>
  </si>
  <si>
    <t>โครงการพัฒนาวิชาชีพครู</t>
  </si>
  <si>
    <t>940/61</t>
  </si>
  <si>
    <t>จ่ายค่าตอบแทนกรรมการสอบสัมภาษณ์และรับรายงานตัว นักศึกษาใหม่ภาคปกติ รอบรับตรงอิสระเพิ่มเติม</t>
  </si>
  <si>
    <t>943/61</t>
  </si>
  <si>
    <t>โครงการการประกันคุณภาพการศึกษาระดับหลักสูตร ปีการศึกษา 2561</t>
  </si>
  <si>
    <t>944/61</t>
  </si>
  <si>
    <t>945/61</t>
  </si>
  <si>
    <t>ตรวจประเมินคุณภาพการศึกษาระดับหลักสูตร สาขาวิชาพืชศาสตร์</t>
  </si>
  <si>
    <t>946/61</t>
  </si>
  <si>
    <t>ตรวจประเมินคุณภาพการศึกษาภายในระดับหลักสูตร สาขาพืชศาสตร์</t>
  </si>
  <si>
    <t>947/61</t>
  </si>
  <si>
    <t>โครงการตรวจประเมินการประกันคุณภาพการศึกษาภายในระดับหลักสูตรบัณชีบัณฑิต</t>
  </si>
  <si>
    <t>948/61</t>
  </si>
  <si>
    <t>โครงการอบรมประกันคุณภาพการศึกษา</t>
  </si>
  <si>
    <t>949/61</t>
  </si>
  <si>
    <t>ไปราชการเข้าร่วมโครงการประกวดนวัตกรรมสร้างสรรค์เพื่อคนพิการ ณ กรุงเทพมหานคร</t>
  </si>
  <si>
    <t>950/61</t>
  </si>
  <si>
    <t>ตรวจประเมินคุณภาพการศึกษาภายในระดับหลักสูตรวิทยาศาสตรสิ่งแวดล้อม</t>
  </si>
  <si>
    <t>951/61</t>
  </si>
  <si>
    <t>โครงการการประกันคุณภาพการศึกษา สาขาวิชาภาษาอังกฤษธุรกิจ ประจำปีการศึกษา 2560</t>
  </si>
  <si>
    <t>952/61</t>
  </si>
  <si>
    <t>โครงการประเมินคุณภาพการศึกษาหลักสูตรครุศาสตรบัณฑิต สาขาวิชาภาษาอังกฤษ</t>
  </si>
  <si>
    <t>953/61</t>
  </si>
  <si>
    <t>956/61</t>
  </si>
  <si>
    <t>ไปราชการเข้าร่วมสัมมนา ประจำปี พ.ศ.2561 ทุน ศ.ดีเด่น สกว. ณ กรุงเทพมหานคร</t>
  </si>
  <si>
    <t>957/61</t>
  </si>
  <si>
    <t>ตรวจประเมินคุณภาพการศึกษาภายใน หลักสูตรวิทยาศาสตรบัณฑิต สาขาวิชาชีววิทยา</t>
  </si>
  <si>
    <t>958/61</t>
  </si>
  <si>
    <t>โครงการพัฒนาการจัดการศึกษาเพื่อพัฒนาวิชาชีพครู คณะครุศาสตร์</t>
  </si>
  <si>
    <t>959/61</t>
  </si>
  <si>
    <t>ประเมินคุณภาพการศึกษาภายในระดับหลักสูตร สาขาวิชาเทคโนโลยีการเกษตร</t>
  </si>
  <si>
    <t>962/61</t>
  </si>
  <si>
    <t>โครงการประกันคุณภาพการศึกษาหลักสูตรรัฐศาสตร์ ปีการศึกษา 2560</t>
  </si>
  <si>
    <t>963/61</t>
  </si>
  <si>
    <t>ไปราชการเข้าร่วมประชุมเตรียมความพร้อมและร่วมประชุมสภาคณบดีคณะเทคโนโลยีอุตสาหกรรมทั่วประเทศ ณ มหาวิทยาลัยราชภัฏกำแพงเพชร</t>
  </si>
  <si>
    <t>964/61</t>
  </si>
  <si>
    <t>ประชุมกรรมการสภาวิชาการ ครั้งที่ 3/2561 และประชุมกรรมการบริหารวิชาการ ครั้งที่ 3/2561</t>
  </si>
  <si>
    <t>965/61</t>
  </si>
  <si>
    <t xml:space="preserve">โครงการพัฒนาระบบการประกันคุณภาพการศึกษาระดับหลักสูตรศิลปศาสตรบัณฑิตสาขาวิชาการพัฒนาชุมชนคณะมนุษยศาสตร์และสังคมศาสตร์ </t>
  </si>
  <si>
    <t>966/61</t>
  </si>
  <si>
    <t>โครงการตรวจประเมินการประกันคุณภาพการศึกษาภายในระดับหลักสูตรเศรษฐศาสตรบัณฑิต</t>
  </si>
  <si>
    <t>967/61</t>
  </si>
  <si>
    <t>โครงการตรวจประเมินการประกันคุณภาพการศึกษาภายในระดับหลักสูตรนิเทศศาสตรบัณฑิต</t>
  </si>
  <si>
    <t>968/61</t>
  </si>
  <si>
    <t>โครงการการบรรยายสร้างแรงบันดาลใจในการเรียนรุ้ภาษาอังกฤษ</t>
  </si>
  <si>
    <t>969/61</t>
  </si>
  <si>
    <t>โครงการอบรม UP LEVEL ภาษาอังกฤษ ง่ายๆในยุคไทยแลน 4.0</t>
  </si>
  <si>
    <t>971/61</t>
  </si>
  <si>
    <t>โครงการสัมมนาเชิงปฏิบัติการ ผู้นำนักศึกษามีจิตสาธารณะอย่างมืออาชีพ ประจำปี พ.ศ. 2561</t>
  </si>
  <si>
    <t>972/61</t>
  </si>
  <si>
    <t>973/61</t>
  </si>
  <si>
    <t>โครงการตรวจประเมินการประกันคุณภาพการศึกษาภายในระดับหลักสูตรบริหารธุรกิจบัณฑิต สาขาวิชาบริหารธุรกิจ</t>
  </si>
  <si>
    <t>974/61</t>
  </si>
  <si>
    <t>โครงการประเมินคุณภาพการศึกษาหลักสูตรครุศาสตรบัณฑิต สาขาวิชาสังคมศึกษา</t>
  </si>
  <si>
    <t>975/61</t>
  </si>
  <si>
    <t>โครงการประกันคุณภาพการศึกษาหลักสูตรสาขาวิชาพลศึกษาและวิทยาศาสตร์การกีฬา</t>
  </si>
  <si>
    <t>976/61</t>
  </si>
  <si>
    <t>โครงการตรวจประเมินการประกันคุณภาพการศึกษาภายในระดับหลักสูตรรัฐประศาสนศาสตรบัณฑิต</t>
  </si>
  <si>
    <t>977/61</t>
  </si>
  <si>
    <t>โครงการประเมินประกันคุณภาพการศึกษาหลักสูตรศิลปศาสตรบัณฑิต สาขาวิชาภาษาอังกฤษ</t>
  </si>
  <si>
    <t>978/61</t>
  </si>
  <si>
    <t>ไปราชการอบรมโครงการบริหารคุณภาพงานตรวจสอบภายในตามหลักเกณฑ์การประกันคุณภาพงานตรวจสอบภายในภาครัฐ ณ กรุงเทพมหานคร</t>
  </si>
  <si>
    <t>979/61</t>
  </si>
  <si>
    <t>ไปราชการเข้าร่วมประชุมเชิงปฏิบัติการคณะกรรมการจัดทำคู่มือการประกันคุณภาพการศึกษาภายในระดับอุดมศึกษาฯ ณ กรุงเทพมหานคร</t>
  </si>
  <si>
    <t>980/61</t>
  </si>
  <si>
    <t>โครงการพัฒนางานประกันคุณภาพการศึกษา  หลักสูตรครุศาสตรบัณฑิต สาขาวิชาฟิสิกส์</t>
  </si>
  <si>
    <t>982/61</t>
  </si>
  <si>
    <t>983/61</t>
  </si>
  <si>
    <t xml:space="preserve">โครงการตรวจประเมินการประกันคุณภาพการศึกษาภายในระดับหลักสูตร </t>
  </si>
  <si>
    <t>984/61</t>
  </si>
  <si>
    <t>โครงการตรวจประเมินคุณภาพระดับหลักสูตรสารสนเทศศาสตร์ภายใน</t>
  </si>
  <si>
    <t>985/61</t>
  </si>
  <si>
    <t>โครงการส่งเสริมกีฬาเพื่อสุขภาพในสถาบันอุดมศึกษาเครือข่ายเขตภาคตะวันออกเฉียงเหนือ</t>
  </si>
  <si>
    <t>986/61</t>
  </si>
  <si>
    <t>โครงการฝึกประสบการณ์วิชาชีพสาขาวิชาคณิตศาสตร์และสถิติ</t>
  </si>
  <si>
    <t>988/61</t>
  </si>
  <si>
    <t>ไปราชการนิเทศนักศึกษาฝึกประสบการณ์วิชาชีพ ณ จังหวัดอุบลราชธานี และอุดรธานี</t>
  </si>
  <si>
    <t>989/61</t>
  </si>
  <si>
    <t>ไปราชการนิเทศนักศึกษาฝึกประสบการณ์วิชาชีพ ณ จังหวัดมุกดาหารและนครพนม</t>
  </si>
  <si>
    <t>990/61</t>
  </si>
  <si>
    <t>จ่ายค่าตอบแทนคณะกรรมการรับรายงานตัว นักศึกษาใหม่ภาค กศ.ป. ประจำปีการศึกษา 2561</t>
  </si>
  <si>
    <t>991/61</t>
  </si>
  <si>
    <t>โครงการฝึกประสบการณ์วิชาชีพนักศึกษาสาขาวิชาเคมี</t>
  </si>
  <si>
    <t>992/61</t>
  </si>
  <si>
    <t xml:space="preserve">โครงการสนับสนุนการประกันคุณภาพการศึกษา สาขาวิชาดนตรี </t>
  </si>
  <si>
    <t>993/61</t>
  </si>
  <si>
    <t>โครงการการบริหารจัดการหลักสูตรวัฒนธรรมศึกษาเพื่อการพัฒนา</t>
  </si>
  <si>
    <t>994/61</t>
  </si>
  <si>
    <t>995/61</t>
  </si>
  <si>
    <t>ตรวจประเมินคุณภาพการศึกษา สาขาวิชารัฐประศาสนศาสตร์</t>
  </si>
  <si>
    <t>996/61</t>
  </si>
  <si>
    <t>997/61</t>
  </si>
  <si>
    <t>ตรวจประเมินคุณภาพการศึกษาภายในระดับหลักสูตร สาขาวิชาการบริหารและพัฒนาการศึกษา</t>
  </si>
  <si>
    <t>998/61</t>
  </si>
  <si>
    <t xml:space="preserve">ตรวจประเมินคุณภาพการศึกษาภายในระดับหลักสูตรวิทยาศาสตรบัณฑิต สาขาวิชาเทคนิคการสัตวแพทย์ </t>
  </si>
  <si>
    <t>999/61</t>
  </si>
  <si>
    <t>ตรวจประเมินคุณภาพการศึกษาภายในระดับหลักสูตรวิทยาศาสตรบัณฑิต สาขาวิชาสัตวศาสตร์</t>
  </si>
  <si>
    <t>1000/61</t>
  </si>
  <si>
    <t>โครงการอบรมการผลิตแก๊สชีวภาพเป็นแหล่งพลังงานทดแทนสำหรับครัวเรือนในชุมชน</t>
  </si>
  <si>
    <t>1001/61</t>
  </si>
  <si>
    <t>โครงการประเมินคุณภาพการศึกษาหลักสูตรครุศาสตรบัณฑิตสาขาวิชาคหกรรมศาสตร์</t>
  </si>
  <si>
    <t>1002/61</t>
  </si>
  <si>
    <t>ตรวจประเมินคุณภาพการศึกษาภายในระดับหลักสูตรวิทยาศาสตรบัณฑิต สาขาวิชาวิทยาศาสตร์และเทคโนโลยีการอาหาร</t>
  </si>
  <si>
    <t>1003/61</t>
  </si>
  <si>
    <t>โครงการส่งเสริมและพัฒนาการประกันคุณภาพการศึกษาสาขาวิชานิติศาสตร์</t>
  </si>
  <si>
    <t>1004/61</t>
  </si>
  <si>
    <t>โครงการพัฒนาและสนับสนุน การบริหารหลักสูตรนิติศาสตร์</t>
  </si>
  <si>
    <t>1006/61</t>
  </si>
  <si>
    <t>ไปราชการเข้าร่วมประชุมผู้รับผิตชอบด้านผลิตสื่อวิดีทัศน์ ณ จังหวัดนครราชสีมา</t>
  </si>
  <si>
    <t>1007/61</t>
  </si>
  <si>
    <t>ไปราชการเข้าร่วมอบรมเชิงปฏิบัติการ เรื่อง การดำเนินกิจกรรมบนระบบเครือข่ายสารสนเทศเพื่อพัฒนาการศึกษา ณ จังหวัดนครสวรรค์</t>
  </si>
  <si>
    <t>1008/61</t>
  </si>
  <si>
    <t>1009/61</t>
  </si>
  <si>
    <t>1110/61</t>
  </si>
  <si>
    <t>1111/61</t>
  </si>
  <si>
    <t xml:space="preserve">จัดประชุมคณะกรรมการประจำสำนักวิทยบริการและเทคโนโลยีสารสนเทศ  </t>
  </si>
  <si>
    <t>1112/61</t>
  </si>
  <si>
    <t>โครงการสอบสัมภาษณ์การคัดเลือกเข้าร่วมโครงการผลิตครูเพื่อพัฒนาท้องถิ่น ปี 2561</t>
  </si>
  <si>
    <t>1113/61</t>
  </si>
  <si>
    <t>ค่าลงทะเบียนเข้าร่วมโครงการอบรมสัมมนา พื้นฐานการออกแบบและปรับปรุงระบบเสียง</t>
  </si>
  <si>
    <t>1114/61</t>
  </si>
  <si>
    <t>โครงการตรวจประเมินคุณภาพการศึกษาภายในระดับหลักสูตร</t>
  </si>
  <si>
    <t>1115/61</t>
  </si>
  <si>
    <t>โครงการอบรมเชิงปฏิบัติการการเขียนบรรณานุกรมเพื่อการอ้างอิงแบบ APA 6 edition</t>
  </si>
  <si>
    <t>1116/61</t>
  </si>
  <si>
    <t>ประชุมคณะกรรมการบริหารงานวิจัยมหาวิทยาลัยราชภัฏสกลนคร ครั้งที่ 3/2561</t>
  </si>
  <si>
    <t>1117/61</t>
  </si>
  <si>
    <t>1118/61</t>
  </si>
  <si>
    <t>1119/61</t>
  </si>
  <si>
    <t>1120/61</t>
  </si>
  <si>
    <t>ไปราชการเข้าร่วมแข่งขันประกวดโครงการ Start Up ณ จังหวัดขอนแก่น</t>
  </si>
  <si>
    <t>1121/61</t>
  </si>
  <si>
    <t>1122/61</t>
  </si>
  <si>
    <t>1123/61</t>
  </si>
  <si>
    <t>1124/61</t>
  </si>
  <si>
    <t>1125/61</t>
  </si>
  <si>
    <t>โครงการเตรียมความพร้อมนักศึกษาสาขาวิชาภาษาอังกฤษธุรกิจ ชั้นปีที่ 1</t>
  </si>
  <si>
    <t>1126/61</t>
  </si>
  <si>
    <t>โครงการส่งเสริมสนับสนุนการจัดการด้านประกันคุณภาพระดับหลักสูตรศิลปกรรมศาสตรบัณฑิต</t>
  </si>
  <si>
    <t>1127/61</t>
  </si>
  <si>
    <t>โครงการการถ่ายทอดเทคโนโลยีการจัดการผลผลิตปลานิลเพื่อเพิ่มรายได้ตามแนวทางเศรษฐกิจพอเพียง</t>
  </si>
  <si>
    <t>1128/61</t>
  </si>
  <si>
    <t>จัดประชุมคณะกรรมการผู้ทรงคุณวุฒิประเมินผลงานทางวิชาการ</t>
  </si>
  <si>
    <t>1129/61</t>
  </si>
  <si>
    <t>ไปราชการนำเสนอบทความในงานประชุมวิชาการระดับชาติและนานาชาติ ครั้งที่ 5 NEUNIC 2018 ณ จังหวัดขอนแก่น</t>
  </si>
  <si>
    <t>1130/61</t>
  </si>
  <si>
    <t>ตรวจประเมินคุณภาพการศึกษาภายในระดับหลักสูตร สาขาวิชาการประมง</t>
  </si>
  <si>
    <t>1131/61</t>
  </si>
  <si>
    <t>ไปราชการอบรมการพัฒนากระบวนการเรียนการสอนวิชาศึกษาทั่วไปเพื่อพัฒนาผู้เรียนบุคดิจิทัล ณ จังหวัดขอนแก่น</t>
  </si>
  <si>
    <t>1132/61</t>
  </si>
  <si>
    <t>ไปราชการลงพื้นที่เก็บรวบรวมข้อมูลโครงการยกระดับผ้าทออีสานสู่สากล สถาบันวิจัยและพัฒนา</t>
  </si>
  <si>
    <t>1133/61</t>
  </si>
  <si>
    <t>โครงการตรวจประกันคุณภาพการศึกษาหลักสูตรครุศาสตรบัณฑิต สาขาวิชาวิทยาศาสตร์</t>
  </si>
  <si>
    <t>1134/61</t>
  </si>
  <si>
    <t>ตรวจประเมินคุณภาพการศึกษาภายในระดับหลักสูตร</t>
  </si>
  <si>
    <t>1135/61</t>
  </si>
  <si>
    <t>โครงการพัฒนางานประกันคุณภาพการศึกษา หลักสูตรวิชาคณิตศาสตร์</t>
  </si>
  <si>
    <t>1136/61</t>
  </si>
  <si>
    <t>โครงการพัฒนาบุคลิกภาพความเป็นครู</t>
  </si>
  <si>
    <t>1137/61</t>
  </si>
  <si>
    <t>ตรวจประเมินประกันคุณภาพการศึกษาระดับหลักสูตรประกาศนียบัตรบัณฑิต สาขาวิชาชีพครู</t>
  </si>
  <si>
    <t>1138/61</t>
  </si>
  <si>
    <t>ประชุมคณะกรรมการประจำคณะวิทยาศาสตร์และเทคโนโลยี ครั้งที่ 2/2561</t>
  </si>
  <si>
    <t>1139/61</t>
  </si>
  <si>
    <t>ไปราชการเข้าร่วมโครงการให้ความรู้ปลุกจิตสำนึกในการป้องกันและปราบปรามการทุจริตให้กับเครือข่ายภาครัฐฯ ณ จังหวัดนนทบุรี</t>
  </si>
  <si>
    <t>1140/61</t>
  </si>
  <si>
    <t>ไปราชการรับนักศึกษาทุนกัมพูชา ณ มหาวิทยาลัยมหาสารคาม</t>
  </si>
  <si>
    <t>1141/61</t>
  </si>
  <si>
    <t>โครงการอบรมเชิงปฏิบัติการการพัฒนาและปรับปรุงหลักสูตรตามมาตรฐานคุณวุฒิระดับปริญาตรี สาขาเทคโนโลยี พ.ศ.2560</t>
  </si>
  <si>
    <t>1143/61</t>
  </si>
  <si>
    <t>โครงการคนรุ่นใหม่สืบทอดประเพณีการแข่งเรือยาวท้องถิ่นปลอดยาเสพติด</t>
  </si>
  <si>
    <t>1144/61</t>
  </si>
  <si>
    <t>1145/61</t>
  </si>
  <si>
    <t>โครงการสัมมนากระบวนการเรียนรุ้แบบองค์รวมวิชาศึกษาทั่วไป</t>
  </si>
  <si>
    <t>1146/61</t>
  </si>
  <si>
    <t>โครงการพัฒนาการจัดการศึกษาเพื่อพัฒนาวิชาชีพครู สาขาวิชาการศึกษาปฐมวัย</t>
  </si>
  <si>
    <t>1147/61</t>
  </si>
  <si>
    <t>โครงการพัฒนาการจัดการศึกษาเพื่อพัฒนาวิชาชีพครู สาขาวิทยาศาสตร์</t>
  </si>
  <si>
    <t>1148/61</t>
  </si>
  <si>
    <t>โครงการเตรียมความพร้อมก่อนเข้าศึกษาและปฐมนิเทศนักศึกษา สาขาวิชาสังคมศึกษา</t>
  </si>
  <si>
    <t>1149/61</t>
  </si>
  <si>
    <t>โครงการประเมินคุณภาพภายในระดับหลักสูตร สาขาวิชานวัตกรรมและคอมพิวเตอร์ศึกษา</t>
  </si>
  <si>
    <t>1150/61</t>
  </si>
  <si>
    <t>1151/61</t>
  </si>
  <si>
    <t>ไปราชการร่วมพิธีถวายพระพรและแสดงนิทรรศการผลงานตามยุทธศาสตร์มหาวิทยาลัยราชภัฏ ณ กรุงเทพมหานคร</t>
  </si>
  <si>
    <t>1152/61</t>
  </si>
  <si>
    <t>ประชุมสภามหาวิทยาลัยราชภัฏสกลนคร ครั้งที่ 7/2561</t>
  </si>
  <si>
    <t>1153/61</t>
  </si>
  <si>
    <t>นำนักศึกษาเข้าร่วมประกวดโครงการ เส้นทางสู่ดวงดาว ณ จังหวัดนครราชสีมา</t>
  </si>
  <si>
    <t>1154/61</t>
  </si>
  <si>
    <t>ตรวจประเมินคุณภาพการศึกษาภายใน ระดับหลักสูตร</t>
  </si>
  <si>
    <t>1155/61</t>
  </si>
  <si>
    <t xml:space="preserve">โครงการอบรมการใช้เครื่องสเปกโตรโฟโตมิเตอร์ </t>
  </si>
  <si>
    <t>1156/61</t>
  </si>
  <si>
    <t>โครงการความปลอดภัยในห้องปฏิบัติการ (Laboratory Safety) อาคารศูนย์วิทยาศาสตร์</t>
  </si>
  <si>
    <t>1157/61</t>
  </si>
  <si>
    <t>โครงการหลักสูตรอบรมการเป็นผู้ประกอบการสถานบริการบำรุงรักษาจักรยานยนต์และรถยนต์ในท้องถิ่น</t>
  </si>
  <si>
    <t>1158/61</t>
  </si>
  <si>
    <t>1159/61</t>
  </si>
  <si>
    <t>ไปราชการประชุมเชิงปฏิบัติการเพื่อจัดทำยุทธศาสตร์การพัฒนาและขับเคลื่อนมหาวิทยาลัยราชภัฏ ณ กรุงเทพมหานคร</t>
  </si>
  <si>
    <t>1160/61</t>
  </si>
  <si>
    <t>ไปราชการเข้าร่วมนำเสนอผลงานวิชาการ ณ จังหวัดชลบุรี</t>
  </si>
  <si>
    <t>1161/61</t>
  </si>
  <si>
    <t>1162/61</t>
  </si>
  <si>
    <t>โครงการศึกษาดูงานด้านการจัดการเรียนการสอน สาขาวิชาการบริหารการศึกษา</t>
  </si>
  <si>
    <t>1163/61</t>
  </si>
  <si>
    <t>รับการตรวจประเมินคุณภาพการศึกษาระดับหลักสูตร</t>
  </si>
  <si>
    <t>1164/61</t>
  </si>
  <si>
    <t>โครงการเตรียมความพร้อมและปฐมนิเทศนักศึกษาใหม่ หลักสูตรครุศาสตรบัณฑิต สาขาวิชาภาษาอังกฤษ</t>
  </si>
  <si>
    <t>1165/61</t>
  </si>
  <si>
    <t>ไปราชการประชุมเพื่อหารือโครงการพัฒนาครูในโครงการผลิตครูเพื่อพัฒนาท้องถิ่น</t>
  </si>
  <si>
    <t>1166/61</t>
  </si>
  <si>
    <t>1167/61</t>
  </si>
  <si>
    <t>โครงการปฐมนิเทศและ อบรมเตรียมความพร้อมนักศึกษาชั้นปีที่ 1 เพื่อพัฒนาทักษะการเรียนรู้ในศตวรรษที่ 21</t>
  </si>
  <si>
    <t>1168/61</t>
  </si>
  <si>
    <t>ไปราชการเพื่อเข้าร่วมแข่งขันผู้ประกาศข่าวโทรทัศน์และนักจัดรายการวิทยุดิจิทัล ปีที่ 16 ณ จังหวัดนครราชสีมา</t>
  </si>
  <si>
    <t>1169/61</t>
  </si>
  <si>
    <t>ไปราชการส่งครูฝึกประสบการณ์การจัดการเรียนรู้ ม.ต้น ณ กรุงเทพมหานคร</t>
  </si>
  <si>
    <t>1170/61</t>
  </si>
  <si>
    <t>โครงการเตรียมความพร้อมของนักศึกษาสาธารณสุขชั้นปีที่ 1</t>
  </si>
  <si>
    <t>1171/61</t>
  </si>
  <si>
    <t>โครงการพัฒนาบุคลิกภาพและภาวะความเป็นผู้นำและโครงการให้ความรู้ด้านการประกันคุณภาพ</t>
  </si>
  <si>
    <t>1172/61</t>
  </si>
  <si>
    <t>โครงการพัฒนางานประกันคุณภาพการศึกษา คณะเทคโนโลยีอุตสาหกรรม</t>
  </si>
  <si>
    <t>1173/61</t>
  </si>
  <si>
    <t>ไปราชการเข้าร่วมประชุมเชิงปฏิบัติการเพื่อมอบนโยบายและชี้แจงแนวทางการจัดทำข้อมูลตามมาตรฐานข้อมูลการอุดมศึกษาฯ ณ กรุงเทพมหานคร</t>
  </si>
  <si>
    <t>1174/61</t>
  </si>
  <si>
    <t>โครงการประชุมเปิดภาคเรียนที่ 1/2561</t>
  </si>
  <si>
    <t>1175/61</t>
  </si>
  <si>
    <t xml:space="preserve">โครงการการบริการวิชาการด้านงานวิจัยเพื่อการพัฒนาท้องถิ่นอย่างยั่งยืน </t>
  </si>
  <si>
    <t>1176/61</t>
  </si>
  <si>
    <t>โครงการดำเนินกิจกรรมจรวดขวดน้ำ ระดับประเทศครั้งที่ 16</t>
  </si>
  <si>
    <t>1177/61</t>
  </si>
  <si>
    <t>ไปราชการนิเทศนักศึกษาฝึกประสบการณ์วิชาชีพ ณ กรุงเทพมหานครและจังหวัดสมุทรปราการ</t>
  </si>
  <si>
    <t>1178/61</t>
  </si>
  <si>
    <t>โครงการพัฒนาคุณภาพการจัดการเรียนการสอนคณะครุศาสตร์</t>
  </si>
  <si>
    <t>1179/61</t>
  </si>
  <si>
    <t>ไปราชการเข้าร่วมประชุมวิชาการระดับชาติและนานาชาติ มหาวิทยาลัยเทคโนโลยีราชมงคล ณ จังหวัดตรัง</t>
  </si>
  <si>
    <t>1180/61</t>
  </si>
  <si>
    <t xml:space="preserve">โครงการประกันคุณภาพการศึกษาหลักสูตรครุศาสตรบัณฑิต สาขาวิชาภาษาไทย </t>
  </si>
  <si>
    <t>1181/61</t>
  </si>
  <si>
    <t>1182/61</t>
  </si>
  <si>
    <t>1183/61</t>
  </si>
  <si>
    <t>1184/61</t>
  </si>
  <si>
    <t>จัดกิจกรรมปฐมนิเทศนักศึกษาใหม่</t>
  </si>
  <si>
    <t>1185/61</t>
  </si>
  <si>
    <t>โครงการปฐมนิเทศนักศึกษาใหม่ ปีการศึกษา 2561</t>
  </si>
  <si>
    <t>1186/61</t>
  </si>
  <si>
    <t>โครงการการสำรวจและศึกษาสมบัติทางกายภาพของเห็ดพิษในชุมชนป่าภูพาน</t>
  </si>
  <si>
    <t>1187/61</t>
  </si>
  <si>
    <t>โครงการจัดงานสัปดาห์วิทยาศาสตร์แห่งชาติ ส่วนภูมิภาค ประจำปี 2561และโครงการสัปดาห์วิทยาศาสตร์แห่งชาติ  ประจำปี  2561</t>
  </si>
  <si>
    <t>1188/61</t>
  </si>
  <si>
    <t>โครงการการนำเสนอผลงานวิจัยและงานสร้างสรรค์ในเวทีระดับชาติ</t>
  </si>
  <si>
    <t>1189/61</t>
  </si>
  <si>
    <t>กิจกรรมลงนามความร่วมมือของเครือข่ายเก่า เครือข่ายใหม่และสะท้อนการพัฒนาความเข้มแข็งทางวิชาการของเครือข่าย</t>
  </si>
  <si>
    <t>1190/61</t>
  </si>
  <si>
    <t>ไปราชการรับครูอาสาสมัครชาวจีน ณ มหาวิทยาลัยมหาสารคาม</t>
  </si>
  <si>
    <t>1191/61</t>
  </si>
  <si>
    <t>โครงการเตรียมความพร้อมก่อนเรียนนิติศาสตร์</t>
  </si>
  <si>
    <t>1192/61</t>
  </si>
  <si>
    <t>โครงการปฐมนิเทศนักศึกษาภาคปกติ ประจำปีการศึกษา พ.ศ. 2561</t>
  </si>
  <si>
    <t>1193/61</t>
  </si>
  <si>
    <t>โครงการพัฒนานักศึกษาและส่งเสริมผลการเรียนรู้ตามกรอบมาตรฐานคุณวุฒิระดับอุดมศึกษาแห่งชาติ</t>
  </si>
  <si>
    <t>1194/61</t>
  </si>
  <si>
    <t>โครงการพัฒนาและเตรียมความพร้อมก่อนเข้าศึกษาสำหรับนักศึกษาสาขาโยธาและสถาปัตยกรรม</t>
  </si>
  <si>
    <t>1195/61</t>
  </si>
  <si>
    <t>ไปราชการเข้าร่วมลงนาม MOU และร่วมประชุมงานราชภัฏอุตรดิตถ์วิชาการ 2561 ณ จังหวัดอุตรดิตถ์</t>
  </si>
  <si>
    <t>1196/61</t>
  </si>
  <si>
    <t>โครงการพัฒนาทักษะการจัดการเรียนการสอนในศตวรรษที่ 21</t>
  </si>
  <si>
    <t>1197/91</t>
  </si>
  <si>
    <t>โครงการการพัฒนาสุขภาพครูสู่วัยเกษียณ เครือข่ายสร้างสรรค์สังคมสูงวัยสุขภาพดี</t>
  </si>
  <si>
    <t>1198/61</t>
  </si>
  <si>
    <t>ไปราชการเข้าร่วมสัมมนาเครือข่ายองค์กรการเรียนรู้ เพื่อพัฒนาคุณภาพมาตรฐานการศึกษา (Mini_UKM) ครั้งที่ 19 ณ จังหวัดมหาสารคาม</t>
  </si>
  <si>
    <t>1199/61</t>
  </si>
  <si>
    <t>โครงการพัฒนาและส่งเสริมศักยภาพเฉพาะด้านคณิตศาสตร์</t>
  </si>
  <si>
    <t>1200/61</t>
  </si>
  <si>
    <t>1201/61</t>
  </si>
  <si>
    <t>โครงการปฐมนิเทศนักศึกษาหอพักใน ประจำปีการศึกษา พ.ศ. 2561</t>
  </si>
  <si>
    <t>1202/61</t>
  </si>
  <si>
    <t>กิจกรรมปฐมนิเทศนักศึกษาใหม่ 2561</t>
  </si>
  <si>
    <t>1203/61</t>
  </si>
  <si>
    <t>กิจกรรมส่งเสริมการสร้างมูลค่าป่าเศรษฐกิจชุมชนเพื่อความมั่นคงทางอาหารในท้องถิ่น</t>
  </si>
  <si>
    <t>1204/61</t>
  </si>
  <si>
    <t>โครงการฝึกอบรมการพัฒนาผลงานเพื่อเข้าสู่ตำแหน่งสูงขึ้นของบุคลากรสายสนับสนุน</t>
  </si>
  <si>
    <t>970/61</t>
  </si>
  <si>
    <t>ผศ.ดร.สุดประไทย  บุพศิริ</t>
  </si>
  <si>
    <t>โครงการพัฒนาการจัดการเรียนการสอนโรงเรียนตำรวจตระเวนชายแดน</t>
  </si>
  <si>
    <t>ดร.วุฒิชัย รสชาติ</t>
  </si>
  <si>
    <t>นายบุญเกื้อ ครุธคำ</t>
  </si>
  <si>
    <t>นายศักดิ์ชัย ฟองอ่อน</t>
  </si>
  <si>
    <t>นางสาวจุฬาลักษณ์ จอมแก้ว</t>
  </si>
  <si>
    <t>นายพงศธร ภาวะบุตร</t>
  </si>
  <si>
    <t>นางสุวภา ยศตะโคตร</t>
  </si>
  <si>
    <t>นางสาวพรพิมล ศิวินา</t>
  </si>
  <si>
    <t>นางอรอนงค์ ไชยรา</t>
  </si>
  <si>
    <t>นายโพชฌ์ จันทร์โพธิ์</t>
  </si>
  <si>
    <t>นางสาวศศิภา ชวพันธุ์</t>
  </si>
  <si>
    <t>นางสาวภัทร์ศินี แสนสำแดง</t>
  </si>
  <si>
    <t>นางสาวสุภาณี เล่าสุอังกูร</t>
  </si>
  <si>
    <t>นายภาณุวัฒน์ วงค์แสงน้อย</t>
  </si>
  <si>
    <t>นางสาวลดาวัลย์ มะลิไทย</t>
  </si>
  <si>
    <t>ผศ.สามารถ อัยกร</t>
  </si>
  <si>
    <t>นางสาวขวัญหทัย ใจสมุทร</t>
  </si>
  <si>
    <t>นางสาวประภาวรรณ ทองศรี</t>
  </si>
  <si>
    <t>ผศ.ดร.สุพรรณี สมพงษ์</t>
  </si>
  <si>
    <t>นายศุภมิตร บุญทา</t>
  </si>
  <si>
    <t>นายเสริมวิช บุตรโยธี</t>
  </si>
  <si>
    <t>นายเธียรรัตน์ ฤาชา</t>
  </si>
  <si>
    <t>นายสิทธิรักษ์ แจ่มใส</t>
  </si>
  <si>
    <t>นางสาวทิติยา ศรีภักดี</t>
  </si>
  <si>
    <t>นางสาวอภิญญา วะจีสิงห์</t>
  </si>
  <si>
    <t>นางสาวเชาวณา ไข่แก้ว</t>
  </si>
  <si>
    <t>นายธีรเดช จันทามี</t>
  </si>
  <si>
    <t>ผศ.ดร.วัลนิกา ฉลากบาง</t>
  </si>
  <si>
    <t>นายแสนสุรีย์ เชื้อวังคำ</t>
  </si>
  <si>
    <t>นางสาวกนกภรณ์ จันตะแสง</t>
  </si>
  <si>
    <t>ผศ.ทองพูล แสงคำ</t>
  </si>
  <si>
    <t>นายสายัณห์ พ่อครวงค์</t>
  </si>
  <si>
    <t>นางพรพิมล ภาคมฤค</t>
  </si>
  <si>
    <t>นายศราวุฒิ วังสุริ</t>
  </si>
  <si>
    <t>นางภิญญาพัชญ์ อุ่มภูธร</t>
  </si>
  <si>
    <t>ผศ.คารม ไปยะพรหม</t>
  </si>
  <si>
    <t>นางอมรรัตน์ ตุ่นกลิ่น</t>
  </si>
  <si>
    <t>นางสาวณฐภัทร เกษทองมา</t>
  </si>
  <si>
    <t>นายศิริวัฒน์ วงศ์อุดมศิลป์</t>
  </si>
  <si>
    <t>นางสาวอธิษฐาน ทองเชื้อ</t>
  </si>
  <si>
    <t>นางสาวสกลสุภา เจนศิริวงษ์</t>
  </si>
  <si>
    <t>ผศ.ทาริกา ทิพอุเทน</t>
  </si>
  <si>
    <t>นางวาทินี แกสมาน</t>
  </si>
  <si>
    <t>นางสาวอรุณรัตน์ คำแหงพล</t>
  </si>
  <si>
    <t>นางผกาพรรณ วะนานาม</t>
  </si>
  <si>
    <t>นางศุกลภัทร การุญ</t>
  </si>
  <si>
    <t>Miss.Le Thi Mai Thu -</t>
  </si>
  <si>
    <t>นายสาธิต ศรีอาจ</t>
  </si>
  <si>
    <t>ผศ.ดร.สมบูรณ์ ชาวชายโขง</t>
  </si>
  <si>
    <t>นางสาวนรินรัตน์ ไพคำนาม</t>
  </si>
  <si>
    <t>นางสาวชุลีวัลย์ รักษาภักดี</t>
  </si>
  <si>
    <t>ดร.กฤตภาส วงค์มา</t>
  </si>
  <si>
    <t>นางสาวปวีณา อุ่นลี</t>
  </si>
  <si>
    <t>นางวันเพ็ญ นันทะศรี</t>
  </si>
  <si>
    <t>นายพยุงศักดิ์ แสนรัตน์</t>
  </si>
  <si>
    <t>นางสาวธัญญารัตน์ ผาลี</t>
  </si>
  <si>
    <t>ผศ.ดร.ธวัชชัย ไพใหล</t>
  </si>
  <si>
    <t>นางสาวอิสฬิยาภรณ์ วรกิตตนนท์</t>
  </si>
  <si>
    <t>นายอภิสิทธิ์ สมศรีสุข</t>
  </si>
  <si>
    <t>นางสาววัชราภรณ์ เขาขจร</t>
  </si>
  <si>
    <t>นางสาวธิดาวรรณ วิชนี</t>
  </si>
  <si>
    <t>นายอดิศักดิ์ พิมกร</t>
  </si>
  <si>
    <t>นางสาวมาลินี มุลเมืองแสน</t>
  </si>
  <si>
    <t>นายศรศักดิ์ ฤทธิ์มนตรี</t>
  </si>
  <si>
    <t>นางสาวอาจิยา หลิมกุล</t>
  </si>
  <si>
    <t>นายรณยุทธ นนท์พละ</t>
  </si>
  <si>
    <t>นางสุมนา ถวิล</t>
  </si>
  <si>
    <t>นางสาวอภิญญา สีสมยา</t>
  </si>
  <si>
    <t>นางสาววาสินี ตองตาสี</t>
  </si>
  <si>
    <t>นางกัลยาลักษณ์ โกษาแสง</t>
  </si>
  <si>
    <t>นายนพรัตน์ พัชณีย์</t>
  </si>
  <si>
    <t>นางสาวนำพร อินสิน</t>
  </si>
  <si>
    <t>นางสาวสมจิตร บุญเทียม</t>
  </si>
  <si>
    <t>นายวสันต์ วงค์กาฬสินธุ์</t>
  </si>
  <si>
    <t>โครงการเตรียมความพร้อมนักศึกษาใหม่ หลักสูตรศิลปศาสตรบัณฑิต 
สาขาวิชาภาษาไทยเพื่อการสื่อสาร</t>
  </si>
  <si>
    <t>ไปราชการเพื่อเข้าร่วมประชุมและนำเสนอผลงานวิจัยระดับนานาชาติ 
ณ มหาวิทยาลัยบูรพา  จังหวัดชลบุรี</t>
  </si>
  <si>
    <t>ไปราชการเข้าร่วมประชุมวิชาการ เรื่อง การขับเคลื่อนธุรกิจเกษตรไทยเชิงรุก
ในประเทศไทย CLMV ณ จังหวัดขอนแก่น</t>
  </si>
  <si>
    <t>ไปราชการอบรมหลักสูตรครบเครื่องสร้าง InfoGraphic Media  &amp; Presentation
 ด้วย PowerPoint อย่างมืออาชีพ</t>
  </si>
  <si>
    <t>ไปราชการเข้าร่วมโครงการอบรมหลักสูตร การวิจัยเชิงพื้นที่และปฏิบัติการ
อย่างมีส่วนร่วมด้านความหลากหลายทางชีวภาพฯ ณ กรุงเทพมหานคร</t>
  </si>
  <si>
    <t>ไปราชการเข้าร่วมการฝึกอบรมหลักสูตร การประเมินโครงการวิจัยที่ได้รับทุน 
ณ จังหวัดนครราชสีมา</t>
  </si>
  <si>
    <t>ไปราชการประชุมวิชาการเทคโนโลยีอุตสาหกรรมระดับชาติ ครั้งที่ 4 
ณ มหาวิทยาลัยราชภัฏกำแพงเพชร</t>
  </si>
  <si>
    <t>ไปราชการเข้าร่วมประชุมสัมมนาวิชาการประจำปี 2561 เรื่อง ยุทธศาสตร์ชาติ
กับการขับเคลื่อน กกมท ณ จังหวัดฉะเชิงเทรา</t>
  </si>
  <si>
    <t>ไปราชการเพื่อเข้าร่วมประชุมและนำเสนอผลงานวิจัยระดับนานาชาติ 
ณ มหาวิทยาลัยบูรพา จังหวัดชลบุรี</t>
  </si>
  <si>
    <t>ไปราชการร่วมประชุมชี้แจงงบประมาณรายจ่าย ประจำปีงบประมาณ 2562 
ณ กรุงเทพมหานคร</t>
  </si>
  <si>
    <t>ไปราชการเข้าร่วมประชุมชี้แจงกรอบการวิจัย ประจำปีงบประมาณ 2562  
ณ จังหวัดขอนแก่น</t>
  </si>
  <si>
    <t>ไปราชการเข้าร่วมประชุมและนำเสนอผลงานวิจัยระดับชาติและนานาชาติ 
ณ มหาวิทยาลัยบูรพา จังหวัดชลบุรี</t>
  </si>
  <si>
    <t>ไปราชการนิทรรศการเครื่อข่ายศิลปะร่วมสมัยมหาวิทยาลัยมหาสารคาม 
ณ จังหวัดมหาสารคาม</t>
  </si>
  <si>
    <t>ไปราชการเข้าร่วมอบรมหลักสูตร Implementing VMware vSphere ESXi 6.0 
ณ กรุงเทพมหานคร</t>
  </si>
  <si>
    <t>โครงการพัฒนาคุณภาพการศึกษาและพัฒนาท้องถิ่นโดยมีสถาบันอุดมศึกษา
เป็นพี่เลี้ยง สาขาฟิสิกส์</t>
  </si>
  <si>
    <t>โครงการพัฒนาคุณภาพการศึกษาและพัฒนาท้องถิ่นโดยมีสถาบันอุดมศึกษา
เป็นพี่เลี้ยง สาขาวิชาการศึกษาปฐมวัย</t>
  </si>
  <si>
    <t>โครงการพัฒนาคุณภาพการศึกษาและพัฒนาท้องถิ่นโดยมีสถาบันอุดมศึกษา
เป็นพี่เลี้ยง</t>
  </si>
  <si>
    <t>กิจกรรมส่งมอบสื่อประชาสัมพันธ์ชุดสิ่งพิมพ์ โบว์ชัวร์และชุดองค์ความรู้กับศูนย์เรียนรู้วัฒนธรรมชุมชนบ้านแป้น</t>
  </si>
  <si>
    <t>โครงการเตรียมความพร้อมสำหรับนักศึกษาสาขาวิชาพลศึกษาและวิทยาศาสตร์การกีฬา</t>
  </si>
  <si>
    <t>ประจำเดือน กรกฎาคม พ.ศ. 2561 (ปีงบประมาณ 2561)</t>
  </si>
  <si>
    <t>ยอดเงินยืมเดือน กรกฎาคม 2561</t>
  </si>
  <si>
    <t>นางสาวสุจิตรตา ราชวงศ์</t>
  </si>
  <si>
    <t>ไปราชการส่งเอกสารประกอบการชี้แจงเสนอต่อคณะกรรมาธิการวิสามัญพิจารณา
ร่างพระราชบัญญัติงบประมาณรายจ่ายประจำปี 2562 ณ กรุงเทพมหานคร</t>
  </si>
  <si>
    <t>โครงการบริการให้คำปรึกษาและบริการข้อมูลเทคโนโลยีฯ</t>
  </si>
  <si>
    <t>โครงการศึกษาดูงานและการศึกษาค้นคว้าของนักศึกษาระดับบัณฑิตศึกษา
สาขาวิชาการวิจัยและพัฒนาการศึกษา รุ่นที่ 5</t>
  </si>
  <si>
    <t>โครงการตรวจประเมินคุณภาพการศึกษาภายใน หลักสูตรวิทยาศาสตรบัณฑิต สาขาวิชาคณิตศาสตร์</t>
  </si>
  <si>
    <t>ว่าที่ร.ต.ดร.พิศดาร แสนชาติ</t>
  </si>
  <si>
    <t>ลำดับ
ที่</t>
  </si>
  <si>
    <t>แหล่งงบประมาณ</t>
  </si>
  <si>
    <t>193/66</t>
  </si>
  <si>
    <t>นายวีรพรรณ รัตนะ</t>
  </si>
  <si>
    <t>ไปราชการมอบกระเช้าของขวัญเนื่องในโอกาสวันขึ้นปีใหม่ พศ.2566 ให้กับสื่อมวลชน ณ กทม.</t>
  </si>
  <si>
    <t>407/66</t>
  </si>
  <si>
    <t>นางสาวอัมพาพันธ์ อรัญญวาท</t>
  </si>
  <si>
    <t>ไปราชการเพื่อเข้าประชุมสัมพันธ์แนะแนวการศึกษาระดับปริญญาตรี ณ อุดรธานี มุกดาหาร</t>
  </si>
  <si>
    <t>422/66</t>
  </si>
  <si>
    <t>ไปราชการเข้าร่วมประชุมอธิการบดีมหาวิทยาลัยราชภัฏ ณ จ.เชียงราย</t>
  </si>
  <si>
    <t>440/66</t>
  </si>
  <si>
    <t>ๆปราชการเข้าร่วมฝึกอบรมหลักสูตรการพัฒนาศักยภาพบุคลากรฯ</t>
  </si>
  <si>
    <t>447/66</t>
  </si>
  <si>
    <t>นางสาวอนงนารถ จักทองกาย</t>
  </si>
  <si>
    <t>ไปราชการเข้าร่วมอบรมเรม เรื่อง การใช้เทคโนโลยีผลิตสื่อการเรียนการสอนสำหรับนักศึกษาพิการ ณ กทม.</t>
  </si>
  <si>
    <t>525/66</t>
  </si>
  <si>
    <t>กิจกรรมประชุมสภามหาวิทยาลัยราชภัฏสกลนคร ครั้งที่ 3/2566</t>
  </si>
  <si>
    <t>549/66</t>
  </si>
  <si>
    <t>นางสาวจรัสพรรณ คำภูแสน</t>
  </si>
  <si>
    <t>เพื่อเป็นค่าใช้จ่ายโครงการแข่งขันกีฬาประเพณีจตุรมิตร ครั้งที่ 20</t>
  </si>
  <si>
    <t>553/66</t>
  </si>
  <si>
    <t>นายวุฒิชัย ไชยพร</t>
  </si>
  <si>
    <t>กิจกรรมการแข่งขันกีฬาประเพณีจตุรมิตร ครั้งที่ 20 ณ ม.เกษตรศาสตร์วิทยาเขตเฉลิมพระเกียรติสกลนคร</t>
  </si>
  <si>
    <t>459/66</t>
  </si>
  <si>
    <t>นางสาวศุภนาฏ บุญชัยศรี</t>
  </si>
  <si>
    <t>กิจกรรมอบรมเชิงปฏิบัติการประชุมเชิงปฏิบัติการ เรื่อง แนวทางการขับเคลื่อนเกณฑ์ AUN-QA</t>
  </si>
  <si>
    <t>517/66</t>
  </si>
  <si>
    <t>นางสาวเบญจพร มายูร</t>
  </si>
  <si>
    <t>กิจกรรมอบรมเชิงปฏฏิบัติการ การประเมินผลกระทบทางสังคม (SROI)</t>
  </si>
  <si>
    <t>537/66</t>
  </si>
  <si>
    <t>นายชัยวิทย์ สุทธะมา</t>
  </si>
  <si>
    <t>โครงการสร้างความรู้ด้านธรรมาภิบาล ตามแนวปฏิบัติหลักธรรมาภิบาล</t>
  </si>
  <si>
    <t>รายได้</t>
  </si>
  <si>
    <t>แผ่นดิน</t>
  </si>
  <si>
    <t>ประจำเดือน เมษายน พ.ศ. 2566 (ปีงบประมาณ 2566) ข้อมูล ณ วันที่ 8 พฤษภาคม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</si>
</sst>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[$-101041E]d\ mmm\ yy;@"/>
    <numFmt numFmtId="189" formatCode="[$-107041E]d\ mmm\ yy;@"/>
    <numFmt numFmtId="190" formatCode="[$-D00041E]0"/>
  </numFmts>
  <fonts count="3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2"/>
      <name val="TH Niramit AS"/>
    </font>
    <font>
      <b/>
      <sz val="14"/>
      <name val="TH NiramitIT๙"/>
    </font>
    <font>
      <b/>
      <sz val="16"/>
      <color theme="1"/>
      <name val="TH Niramit AS"/>
    </font>
    <font>
      <b/>
      <sz val="13"/>
      <name val="TH Niramit AS"/>
    </font>
    <font>
      <sz val="13"/>
      <name val="TH Niramit AS"/>
    </font>
    <font>
      <sz val="13"/>
      <color rgb="FFFF0000"/>
      <name val="TH Niramit AS"/>
    </font>
    <font>
      <b/>
      <sz val="9"/>
      <name val="TH Niramit AS"/>
    </font>
    <font>
      <b/>
      <sz val="12.5"/>
      <name val="TH Niramit AS"/>
    </font>
    <font>
      <sz val="11"/>
      <color theme="1"/>
      <name val="TH Niramit AS"/>
    </font>
    <font>
      <sz val="11"/>
      <color rgb="FFFF0000"/>
      <name val="TH Niramit AS"/>
    </font>
    <font>
      <b/>
      <sz val="13"/>
      <color rgb="FFFF0000"/>
      <name val="TH Niramit AS"/>
    </font>
    <font>
      <b/>
      <sz val="12"/>
      <name val="TH Niramit AS"/>
    </font>
    <font>
      <sz val="11"/>
      <name val="TH Niramit AS"/>
    </font>
    <font>
      <sz val="11"/>
      <color theme="1"/>
      <name val="TH NiramitIT๙"/>
    </font>
    <font>
      <b/>
      <sz val="11"/>
      <name val="TH NiramitIT๙"/>
    </font>
    <font>
      <b/>
      <sz val="15"/>
      <name val="TH Niramit AS"/>
    </font>
    <font>
      <b/>
      <sz val="15"/>
      <name val="TH NiramitIT๙"/>
    </font>
    <font>
      <sz val="16"/>
      <color theme="1"/>
      <name val="Tahoma"/>
      <family val="2"/>
      <charset val="222"/>
      <scheme val="minor"/>
    </font>
    <font>
      <sz val="16"/>
      <color theme="1"/>
      <name val="TH NiramitIT๙"/>
    </font>
    <font>
      <sz val="16"/>
      <name val="TH Niramit AS"/>
    </font>
    <font>
      <sz val="14"/>
      <name val="TH Niramit AS"/>
    </font>
    <font>
      <sz val="13"/>
      <color theme="1"/>
      <name val="TH Niramit AS"/>
    </font>
    <font>
      <sz val="15"/>
      <color theme="1"/>
      <name val="TH Niramit AS"/>
    </font>
    <font>
      <sz val="15"/>
      <name val="TH Niramit AS"/>
    </font>
    <font>
      <b/>
      <sz val="13"/>
      <color theme="1"/>
      <name val="TH Niramit AS"/>
    </font>
    <font>
      <sz val="15"/>
      <color theme="1"/>
      <name val="Tahoma"/>
      <family val="2"/>
      <charset val="222"/>
      <scheme val="minor"/>
    </font>
    <font>
      <b/>
      <sz val="18"/>
      <color theme="1"/>
      <name val="TH Niramit AS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2">
    <xf numFmtId="0" fontId="0" fillId="0" borderId="0" xfId="0"/>
    <xf numFmtId="0" fontId="3" fillId="0" borderId="5" xfId="0" applyFont="1" applyFill="1" applyBorder="1" applyAlignment="1" applyProtection="1">
      <alignment vertical="top" wrapText="1"/>
    </xf>
    <xf numFmtId="0" fontId="5" fillId="0" borderId="0" xfId="0" applyFont="1"/>
    <xf numFmtId="49" fontId="6" fillId="0" borderId="0" xfId="1" applyNumberFormat="1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vertical="top"/>
    </xf>
    <xf numFmtId="0" fontId="6" fillId="2" borderId="2" xfId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49" fontId="6" fillId="2" borderId="7" xfId="1" applyNumberFormat="1" applyFont="1" applyFill="1" applyBorder="1" applyAlignment="1" applyProtection="1">
      <alignment horizontal="center" vertical="center"/>
    </xf>
    <xf numFmtId="189" fontId="6" fillId="2" borderId="7" xfId="1" applyNumberFormat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 wrapText="1"/>
    </xf>
    <xf numFmtId="4" fontId="6" fillId="2" borderId="7" xfId="1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center" vertical="top"/>
    </xf>
    <xf numFmtId="49" fontId="7" fillId="0" borderId="5" xfId="1" applyNumberFormat="1" applyFont="1" applyFill="1" applyBorder="1" applyAlignment="1" applyProtection="1">
      <alignment horizontal="center" vertical="top"/>
    </xf>
    <xf numFmtId="0" fontId="7" fillId="0" borderId="5" xfId="1" applyFont="1" applyFill="1" applyBorder="1" applyAlignment="1" applyProtection="1">
      <alignment vertical="top"/>
    </xf>
    <xf numFmtId="0" fontId="7" fillId="0" borderId="5" xfId="1" applyFont="1" applyFill="1" applyBorder="1" applyAlignment="1" applyProtection="1">
      <alignment vertical="top" wrapText="1"/>
    </xf>
    <xf numFmtId="4" fontId="7" fillId="0" borderId="5" xfId="1" applyNumberFormat="1" applyFont="1" applyFill="1" applyBorder="1" applyAlignment="1" applyProtection="1">
      <alignment horizontal="right" vertical="top"/>
    </xf>
    <xf numFmtId="188" fontId="7" fillId="0" borderId="2" xfId="1" applyNumberFormat="1" applyFont="1" applyFill="1" applyBorder="1" applyAlignment="1" applyProtection="1">
      <alignment horizontal="center" vertical="top"/>
    </xf>
    <xf numFmtId="0" fontId="7" fillId="0" borderId="2" xfId="0" applyFont="1" applyFill="1" applyBorder="1" applyAlignment="1" applyProtection="1">
      <alignment vertical="top"/>
    </xf>
    <xf numFmtId="0" fontId="7" fillId="0" borderId="5" xfId="1" applyFont="1" applyFill="1" applyBorder="1" applyAlignment="1" applyProtection="1">
      <alignment horizontal="left" vertical="top" wrapText="1"/>
    </xf>
    <xf numFmtId="188" fontId="7" fillId="0" borderId="5" xfId="1" applyNumberFormat="1" applyFont="1" applyFill="1" applyBorder="1" applyAlignment="1" applyProtection="1">
      <alignment horizontal="center" vertical="top"/>
    </xf>
    <xf numFmtId="0" fontId="7" fillId="0" borderId="5" xfId="0" applyFont="1" applyFill="1" applyBorder="1" applyAlignment="1" applyProtection="1">
      <alignment vertical="top"/>
    </xf>
    <xf numFmtId="0" fontId="7" fillId="0" borderId="5" xfId="0" applyFont="1" applyFill="1" applyBorder="1" applyAlignment="1" applyProtection="1">
      <alignment horizontal="center" vertical="top"/>
    </xf>
    <xf numFmtId="188" fontId="7" fillId="0" borderId="5" xfId="0" applyNumberFormat="1" applyFont="1" applyFill="1" applyBorder="1" applyAlignment="1" applyProtection="1">
      <alignment horizontal="center" vertical="top"/>
    </xf>
    <xf numFmtId="0" fontId="7" fillId="0" borderId="5" xfId="0" applyFont="1" applyFill="1" applyBorder="1" applyAlignment="1" applyProtection="1">
      <alignment vertical="top" wrapText="1"/>
    </xf>
    <xf numFmtId="4" fontId="7" fillId="0" borderId="5" xfId="0" applyNumberFormat="1" applyFont="1" applyFill="1" applyBorder="1" applyAlignment="1" applyProtection="1">
      <alignment horizontal="right" vertical="top"/>
    </xf>
    <xf numFmtId="49" fontId="7" fillId="0" borderId="5" xfId="0" applyNumberFormat="1" applyFont="1" applyFill="1" applyBorder="1" applyAlignment="1" applyProtection="1">
      <alignment horizontal="center" vertical="top"/>
    </xf>
    <xf numFmtId="4" fontId="7" fillId="0" borderId="5" xfId="0" applyNumberFormat="1" applyFont="1" applyFill="1" applyBorder="1" applyAlignment="1" applyProtection="1">
      <alignment horizontal="right" vertical="top" wrapText="1"/>
    </xf>
    <xf numFmtId="4" fontId="7" fillId="0" borderId="5" xfId="0" applyNumberFormat="1" applyFont="1" applyFill="1" applyBorder="1" applyAlignment="1" applyProtection="1">
      <alignment vertical="top"/>
    </xf>
    <xf numFmtId="0" fontId="7" fillId="0" borderId="5" xfId="0" applyFont="1" applyFill="1" applyBorder="1" applyAlignment="1" applyProtection="1">
      <alignment horizontal="center" vertical="top" wrapText="1"/>
    </xf>
    <xf numFmtId="188" fontId="7" fillId="0" borderId="5" xfId="0" applyNumberFormat="1" applyFont="1" applyFill="1" applyBorder="1" applyAlignment="1" applyProtection="1">
      <alignment horizontal="center" vertical="top" wrapText="1"/>
    </xf>
    <xf numFmtId="4" fontId="7" fillId="0" borderId="5" xfId="0" applyNumberFormat="1" applyFont="1" applyFill="1" applyBorder="1" applyAlignment="1" applyProtection="1">
      <alignment vertical="top" wrapText="1"/>
    </xf>
    <xf numFmtId="4" fontId="7" fillId="0" borderId="5" xfId="1" applyNumberFormat="1" applyFont="1" applyFill="1" applyBorder="1" applyAlignment="1" applyProtection="1">
      <alignment horizontal="right" vertical="top" wrapText="1"/>
    </xf>
    <xf numFmtId="49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</xf>
    <xf numFmtId="0" fontId="7" fillId="0" borderId="6" xfId="0" applyFont="1" applyFill="1" applyBorder="1" applyAlignment="1" applyProtection="1">
      <alignment horizontal="center" vertical="top" wrapText="1"/>
    </xf>
    <xf numFmtId="188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6" xfId="0" applyFont="1" applyFill="1" applyBorder="1" applyAlignment="1" applyProtection="1">
      <alignment vertical="top" wrapText="1"/>
    </xf>
    <xf numFmtId="4" fontId="7" fillId="0" borderId="6" xfId="0" applyNumberFormat="1" applyFont="1" applyFill="1" applyBorder="1" applyAlignment="1" applyProtection="1">
      <alignment vertical="top" wrapText="1"/>
    </xf>
    <xf numFmtId="4" fontId="7" fillId="0" borderId="6" xfId="0" applyNumberFormat="1" applyFont="1" applyFill="1" applyBorder="1" applyAlignment="1" applyProtection="1">
      <alignment horizontal="right" vertical="top" wrapText="1"/>
    </xf>
    <xf numFmtId="4" fontId="7" fillId="0" borderId="6" xfId="1" applyNumberFormat="1" applyFont="1" applyFill="1" applyBorder="1" applyAlignment="1" applyProtection="1">
      <alignment horizontal="right" vertical="top" wrapText="1"/>
    </xf>
    <xf numFmtId="49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6" xfId="0" applyFont="1" applyFill="1" applyBorder="1" applyAlignment="1" applyProtection="1">
      <alignment vertical="top"/>
    </xf>
    <xf numFmtId="0" fontId="6" fillId="0" borderId="7" xfId="1" applyFont="1" applyFill="1" applyBorder="1" applyAlignment="1" applyProtection="1">
      <alignment vertical="top"/>
    </xf>
    <xf numFmtId="0" fontId="6" fillId="0" borderId="7" xfId="0" applyFont="1" applyFill="1" applyBorder="1" applyAlignment="1" applyProtection="1">
      <alignment horizontal="center" vertical="top"/>
    </xf>
    <xf numFmtId="0" fontId="6" fillId="0" borderId="7" xfId="0" applyFont="1" applyFill="1" applyBorder="1" applyAlignment="1" applyProtection="1">
      <alignment vertical="top"/>
    </xf>
    <xf numFmtId="4" fontId="6" fillId="0" borderId="7" xfId="1" applyNumberFormat="1" applyFont="1" applyFill="1" applyBorder="1" applyAlignment="1" applyProtection="1">
      <alignment horizontal="right" vertical="top"/>
    </xf>
    <xf numFmtId="188" fontId="6" fillId="0" borderId="7" xfId="2" applyNumberFormat="1" applyFont="1" applyFill="1" applyBorder="1" applyAlignment="1" applyProtection="1">
      <alignment horizontal="center" vertical="top"/>
    </xf>
    <xf numFmtId="49" fontId="6" fillId="0" borderId="7" xfId="2" applyNumberFormat="1" applyFont="1" applyFill="1" applyBorder="1" applyAlignment="1" applyProtection="1">
      <alignment horizontal="center" vertical="top"/>
    </xf>
    <xf numFmtId="187" fontId="6" fillId="0" borderId="7" xfId="2" applyFont="1" applyFill="1" applyBorder="1" applyAlignment="1" applyProtection="1">
      <alignment vertical="top"/>
    </xf>
    <xf numFmtId="0" fontId="6" fillId="0" borderId="0" xfId="0" applyFont="1" applyFill="1" applyAlignment="1" applyProtection="1">
      <alignment vertical="top"/>
    </xf>
    <xf numFmtId="0" fontId="6" fillId="0" borderId="0" xfId="1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vertical="top"/>
    </xf>
    <xf numFmtId="4" fontId="6" fillId="0" borderId="0" xfId="1" applyNumberFormat="1" applyFont="1" applyFill="1" applyBorder="1" applyAlignment="1" applyProtection="1">
      <alignment horizontal="right" vertical="top"/>
    </xf>
    <xf numFmtId="49" fontId="6" fillId="0" borderId="0" xfId="2" applyNumberFormat="1" applyFont="1" applyFill="1" applyBorder="1" applyAlignment="1" applyProtection="1">
      <alignment horizontal="center" vertical="top"/>
    </xf>
    <xf numFmtId="187" fontId="6" fillId="0" borderId="0" xfId="2" applyFont="1" applyFill="1" applyBorder="1" applyAlignment="1" applyProtection="1">
      <alignment vertical="top"/>
    </xf>
    <xf numFmtId="187" fontId="7" fillId="0" borderId="0" xfId="2" applyFont="1" applyFill="1" applyBorder="1" applyAlignment="1" applyProtection="1">
      <alignment vertical="top"/>
    </xf>
    <xf numFmtId="188" fontId="7" fillId="0" borderId="0" xfId="2" applyNumberFormat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vertical="top"/>
    </xf>
    <xf numFmtId="187" fontId="7" fillId="0" borderId="0" xfId="2" applyFont="1" applyFill="1" applyBorder="1" applyAlignment="1" applyProtection="1">
      <alignment horizontal="right" vertical="top"/>
    </xf>
    <xf numFmtId="49" fontId="7" fillId="0" borderId="0" xfId="2" applyNumberFormat="1" applyFont="1" applyFill="1" applyBorder="1" applyAlignment="1" applyProtection="1">
      <alignment horizontal="center" vertical="top"/>
    </xf>
    <xf numFmtId="49" fontId="7" fillId="0" borderId="0" xfId="1" applyNumberFormat="1" applyFont="1" applyFill="1" applyBorder="1" applyAlignment="1" applyProtection="1">
      <alignment horizontal="center" vertical="top"/>
    </xf>
    <xf numFmtId="189" fontId="7" fillId="0" borderId="0" xfId="1" applyNumberFormat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center" vertical="top"/>
    </xf>
    <xf numFmtId="4" fontId="6" fillId="0" borderId="8" xfId="1" applyNumberFormat="1" applyFont="1" applyFill="1" applyBorder="1" applyAlignment="1" applyProtection="1">
      <alignment vertical="top" wrapText="1"/>
    </xf>
    <xf numFmtId="4" fontId="6" fillId="0" borderId="10" xfId="1" applyNumberFormat="1" applyFont="1" applyFill="1" applyBorder="1" applyAlignment="1" applyProtection="1">
      <alignment horizontal="right" vertical="top"/>
    </xf>
    <xf numFmtId="188" fontId="7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center" vertical="top"/>
    </xf>
    <xf numFmtId="4" fontId="6" fillId="0" borderId="8" xfId="1" applyNumberFormat="1" applyFont="1" applyFill="1" applyBorder="1" applyAlignment="1" applyProtection="1">
      <alignment horizontal="right" vertical="top"/>
    </xf>
    <xf numFmtId="4" fontId="6" fillId="0" borderId="13" xfId="1" applyNumberFormat="1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vertical="top"/>
    </xf>
    <xf numFmtId="0" fontId="8" fillId="0" borderId="5" xfId="1" applyFont="1" applyFill="1" applyBorder="1" applyAlignment="1" applyProtection="1">
      <alignment horizontal="center" vertical="top"/>
    </xf>
    <xf numFmtId="4" fontId="8" fillId="0" borderId="5" xfId="1" applyNumberFormat="1" applyFont="1" applyFill="1" applyBorder="1" applyAlignment="1" applyProtection="1">
      <alignment horizontal="right" vertical="top"/>
    </xf>
    <xf numFmtId="0" fontId="8" fillId="0" borderId="5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8" fillId="0" borderId="5" xfId="0" applyFont="1" applyFill="1" applyBorder="1" applyAlignment="1" applyProtection="1">
      <alignment horizontal="center" vertical="top"/>
    </xf>
    <xf numFmtId="188" fontId="8" fillId="0" borderId="5" xfId="0" applyNumberFormat="1" applyFont="1" applyFill="1" applyBorder="1" applyAlignment="1" applyProtection="1">
      <alignment horizontal="center" vertical="top"/>
    </xf>
    <xf numFmtId="0" fontId="8" fillId="0" borderId="5" xfId="0" applyFont="1" applyFill="1" applyBorder="1" applyAlignment="1" applyProtection="1">
      <alignment vertical="top" wrapText="1"/>
    </xf>
    <xf numFmtId="4" fontId="8" fillId="0" borderId="5" xfId="0" applyNumberFormat="1" applyFont="1" applyFill="1" applyBorder="1" applyAlignment="1" applyProtection="1">
      <alignment horizontal="right" vertical="top"/>
    </xf>
    <xf numFmtId="49" fontId="8" fillId="0" borderId="5" xfId="0" applyNumberFormat="1" applyFont="1" applyFill="1" applyBorder="1" applyAlignment="1" applyProtection="1">
      <alignment horizontal="center" vertical="top"/>
    </xf>
    <xf numFmtId="4" fontId="8" fillId="0" borderId="5" xfId="0" applyNumberFormat="1" applyFont="1" applyFill="1" applyBorder="1" applyAlignment="1" applyProtection="1">
      <alignment horizontal="right" vertical="top" wrapText="1"/>
    </xf>
    <xf numFmtId="4" fontId="8" fillId="0" borderId="5" xfId="0" applyNumberFormat="1" applyFont="1" applyFill="1" applyBorder="1" applyAlignment="1" applyProtection="1">
      <alignment vertical="top"/>
    </xf>
    <xf numFmtId="0" fontId="8" fillId="0" borderId="5" xfId="0" applyFont="1" applyFill="1" applyBorder="1" applyAlignment="1" applyProtection="1">
      <alignment horizontal="center" vertical="top" wrapText="1"/>
    </xf>
    <xf numFmtId="188" fontId="8" fillId="0" borderId="5" xfId="0" applyNumberFormat="1" applyFont="1" applyFill="1" applyBorder="1" applyAlignment="1" applyProtection="1">
      <alignment horizontal="center" vertical="top" wrapText="1"/>
    </xf>
    <xf numFmtId="4" fontId="8" fillId="0" borderId="5" xfId="0" applyNumberFormat="1" applyFont="1" applyFill="1" applyBorder="1" applyAlignment="1" applyProtection="1">
      <alignment vertical="top" wrapText="1"/>
    </xf>
    <xf numFmtId="4" fontId="8" fillId="0" borderId="5" xfId="1" applyNumberFormat="1" applyFont="1" applyFill="1" applyBorder="1" applyAlignment="1" applyProtection="1">
      <alignment horizontal="right" vertical="top" wrapText="1"/>
    </xf>
    <xf numFmtId="49" fontId="8" fillId="0" borderId="5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0" fontId="8" fillId="0" borderId="6" xfId="0" applyFont="1" applyFill="1" applyBorder="1" applyAlignment="1" applyProtection="1">
      <alignment horizontal="center" vertical="top" wrapText="1"/>
    </xf>
    <xf numFmtId="188" fontId="8" fillId="0" borderId="6" xfId="0" applyNumberFormat="1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vertical="top" wrapText="1"/>
    </xf>
    <xf numFmtId="4" fontId="8" fillId="0" borderId="6" xfId="0" applyNumberFormat="1" applyFont="1" applyFill="1" applyBorder="1" applyAlignment="1" applyProtection="1">
      <alignment vertical="top" wrapText="1"/>
    </xf>
    <xf numFmtId="4" fontId="8" fillId="0" borderId="6" xfId="0" applyNumberFormat="1" applyFont="1" applyFill="1" applyBorder="1" applyAlignment="1" applyProtection="1">
      <alignment horizontal="right" vertical="top" wrapText="1"/>
    </xf>
    <xf numFmtId="4" fontId="8" fillId="0" borderId="6" xfId="1" applyNumberFormat="1" applyFont="1" applyFill="1" applyBorder="1" applyAlignment="1" applyProtection="1">
      <alignment horizontal="right" vertical="top" wrapText="1"/>
    </xf>
    <xf numFmtId="49" fontId="8" fillId="0" borderId="6" xfId="0" applyNumberFormat="1" applyFont="1" applyFill="1" applyBorder="1" applyAlignment="1" applyProtection="1">
      <alignment horizontal="center" vertical="top" wrapText="1"/>
    </xf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0" fontId="8" fillId="3" borderId="5" xfId="0" applyFont="1" applyFill="1" applyBorder="1" applyAlignment="1" applyProtection="1">
      <alignment horizontal="center" vertical="top" wrapText="1"/>
    </xf>
    <xf numFmtId="188" fontId="8" fillId="3" borderId="5" xfId="0" applyNumberFormat="1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vertical="top" wrapText="1"/>
    </xf>
    <xf numFmtId="4" fontId="8" fillId="3" borderId="5" xfId="0" applyNumberFormat="1" applyFont="1" applyFill="1" applyBorder="1" applyAlignment="1" applyProtection="1">
      <alignment vertical="top" wrapText="1"/>
    </xf>
    <xf numFmtId="4" fontId="8" fillId="3" borderId="5" xfId="0" applyNumberFormat="1" applyFont="1" applyFill="1" applyBorder="1" applyAlignment="1" applyProtection="1">
      <alignment horizontal="right" vertical="top" wrapText="1"/>
    </xf>
    <xf numFmtId="4" fontId="8" fillId="3" borderId="5" xfId="1" applyNumberFormat="1" applyFont="1" applyFill="1" applyBorder="1" applyAlignment="1" applyProtection="1">
      <alignment horizontal="right" vertical="top" wrapText="1"/>
    </xf>
    <xf numFmtId="49" fontId="8" fillId="3" borderId="5" xfId="0" applyNumberFormat="1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vertical="top" wrapText="1"/>
    </xf>
    <xf numFmtId="0" fontId="8" fillId="0" borderId="6" xfId="0" applyFont="1" applyFill="1" applyBorder="1" applyAlignment="1" applyProtection="1">
      <alignment vertical="top"/>
    </xf>
    <xf numFmtId="4" fontId="13" fillId="0" borderId="12" xfId="1" applyNumberFormat="1" applyFont="1" applyFill="1" applyBorder="1" applyAlignment="1" applyProtection="1">
      <alignment horizontal="right" vertical="top"/>
    </xf>
    <xf numFmtId="4" fontId="14" fillId="0" borderId="9" xfId="1" applyNumberFormat="1" applyFont="1" applyFill="1" applyBorder="1" applyAlignment="1" applyProtection="1">
      <alignment horizontal="right" vertical="top"/>
    </xf>
    <xf numFmtId="0" fontId="6" fillId="2" borderId="2" xfId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top" wrapText="1"/>
    </xf>
    <xf numFmtId="0" fontId="0" fillId="0" borderId="0" xfId="0" applyBorder="1"/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7" fillId="0" borderId="11" xfId="1" applyFont="1" applyFill="1" applyBorder="1" applyAlignment="1" applyProtection="1">
      <alignment vertical="top"/>
    </xf>
    <xf numFmtId="0" fontId="7" fillId="0" borderId="11" xfId="0" applyFont="1" applyFill="1" applyBorder="1" applyAlignment="1" applyProtection="1">
      <alignment vertical="top"/>
    </xf>
    <xf numFmtId="0" fontId="0" fillId="0" borderId="11" xfId="0" applyBorder="1"/>
    <xf numFmtId="0" fontId="7" fillId="0" borderId="11" xfId="0" applyFont="1" applyFill="1" applyBorder="1" applyAlignment="1" applyProtection="1">
      <alignment vertical="top" wrapText="1"/>
    </xf>
    <xf numFmtId="0" fontId="3" fillId="0" borderId="11" xfId="0" applyFont="1" applyFill="1" applyBorder="1" applyAlignment="1" applyProtection="1">
      <alignment vertical="top" wrapText="1"/>
    </xf>
    <xf numFmtId="0" fontId="4" fillId="4" borderId="11" xfId="0" applyFont="1" applyFill="1" applyBorder="1" applyAlignment="1">
      <alignment horizontal="center" vertical="top" wrapText="1"/>
    </xf>
    <xf numFmtId="0" fontId="17" fillId="4" borderId="1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6" fillId="0" borderId="11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0" fontId="16" fillId="0" borderId="11" xfId="0" applyFont="1" applyBorder="1" applyAlignment="1">
      <alignment horizontal="center" vertical="center"/>
    </xf>
    <xf numFmtId="0" fontId="8" fillId="3" borderId="5" xfId="0" applyFont="1" applyFill="1" applyBorder="1" applyAlignment="1" applyProtection="1">
      <alignment vertical="top"/>
    </xf>
    <xf numFmtId="0" fontId="20" fillId="0" borderId="0" xfId="0" applyFont="1"/>
    <xf numFmtId="0" fontId="21" fillId="0" borderId="11" xfId="0" applyFont="1" applyBorder="1" applyAlignment="1">
      <alignment horizontal="center"/>
    </xf>
    <xf numFmtId="0" fontId="22" fillId="0" borderId="11" xfId="1" applyFont="1" applyFill="1" applyBorder="1" applyAlignment="1" applyProtection="1">
      <alignment vertical="top"/>
    </xf>
    <xf numFmtId="0" fontId="22" fillId="0" borderId="11" xfId="0" applyFont="1" applyFill="1" applyBorder="1" applyAlignment="1" applyProtection="1">
      <alignment vertical="top" wrapText="1"/>
    </xf>
    <xf numFmtId="0" fontId="20" fillId="0" borderId="11" xfId="0" applyFont="1" applyBorder="1"/>
    <xf numFmtId="0" fontId="22" fillId="0" borderId="11" xfId="0" applyFont="1" applyFill="1" applyBorder="1" applyAlignment="1" applyProtection="1">
      <alignment vertical="top"/>
    </xf>
    <xf numFmtId="0" fontId="20" fillId="0" borderId="11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Border="1"/>
    <xf numFmtId="0" fontId="23" fillId="0" borderId="11" xfId="0" applyFont="1" applyFill="1" applyBorder="1" applyAlignment="1" applyProtection="1">
      <alignment vertical="top" wrapText="1"/>
    </xf>
    <xf numFmtId="0" fontId="5" fillId="5" borderId="11" xfId="0" applyFont="1" applyFill="1" applyBorder="1" applyAlignment="1">
      <alignment horizontal="center"/>
    </xf>
    <xf numFmtId="190" fontId="21" fillId="0" borderId="11" xfId="0" applyNumberFormat="1" applyFont="1" applyBorder="1" applyAlignment="1">
      <alignment horizontal="center"/>
    </xf>
    <xf numFmtId="0" fontId="20" fillId="0" borderId="0" xfId="0" applyFont="1" applyAlignment="1"/>
    <xf numFmtId="4" fontId="15" fillId="0" borderId="0" xfId="0" applyNumberFormat="1" applyFont="1"/>
    <xf numFmtId="4" fontId="13" fillId="0" borderId="11" xfId="0" applyNumberFormat="1" applyFont="1" applyFill="1" applyBorder="1" applyAlignment="1" applyProtection="1">
      <alignment horizontal="right" vertical="top"/>
    </xf>
    <xf numFmtId="4" fontId="12" fillId="3" borderId="0" xfId="0" applyNumberFormat="1" applyFont="1" applyFill="1"/>
    <xf numFmtId="4" fontId="15" fillId="0" borderId="0" xfId="0" applyNumberFormat="1" applyFont="1" applyFill="1"/>
    <xf numFmtId="4" fontId="12" fillId="6" borderId="0" xfId="0" applyNumberFormat="1" applyFont="1" applyFill="1"/>
    <xf numFmtId="0" fontId="6" fillId="2" borderId="2" xfId="1" applyFont="1" applyFill="1" applyBorder="1" applyAlignment="1" applyProtection="1">
      <alignment horizontal="center" vertical="center" wrapText="1"/>
    </xf>
    <xf numFmtId="188" fontId="7" fillId="0" borderId="5" xfId="0" applyNumberFormat="1" applyFont="1" applyBorder="1" applyAlignment="1">
      <alignment horizontal="center"/>
    </xf>
    <xf numFmtId="0" fontId="7" fillId="0" borderId="5" xfId="0" applyFont="1" applyBorder="1"/>
    <xf numFmtId="4" fontId="24" fillId="0" borderId="5" xfId="0" applyNumberFormat="1" applyFont="1" applyBorder="1"/>
    <xf numFmtId="188" fontId="6" fillId="2" borderId="7" xfId="1" applyNumberFormat="1" applyFont="1" applyFill="1" applyBorder="1" applyAlignment="1" applyProtection="1">
      <alignment horizontal="center" vertical="center"/>
    </xf>
    <xf numFmtId="188" fontId="24" fillId="0" borderId="5" xfId="0" applyNumberFormat="1" applyFont="1" applyBorder="1" applyAlignment="1">
      <alignment horizontal="center"/>
    </xf>
    <xf numFmtId="0" fontId="24" fillId="0" borderId="5" xfId="0" applyFont="1" applyBorder="1"/>
    <xf numFmtId="0" fontId="26" fillId="0" borderId="5" xfId="0" applyFont="1" applyBorder="1" applyAlignment="1">
      <alignment horizontal="center"/>
    </xf>
    <xf numFmtId="4" fontId="24" fillId="0" borderId="5" xfId="0" applyNumberFormat="1" applyFont="1" applyFill="1" applyBorder="1"/>
    <xf numFmtId="4" fontId="7" fillId="0" borderId="5" xfId="0" applyNumberFormat="1" applyFont="1" applyFill="1" applyBorder="1" applyAlignment="1">
      <alignment horizontal="right"/>
    </xf>
    <xf numFmtId="187" fontId="24" fillId="0" borderId="5" xfId="13" applyFont="1" applyFill="1" applyBorder="1"/>
    <xf numFmtId="0" fontId="25" fillId="0" borderId="5" xfId="0" applyFont="1" applyBorder="1" applyAlignment="1">
      <alignment horizontal="center"/>
    </xf>
    <xf numFmtId="4" fontId="7" fillId="0" borderId="5" xfId="0" applyNumberFormat="1" applyFont="1" applyBorder="1" applyAlignment="1">
      <alignment horizontal="right"/>
    </xf>
    <xf numFmtId="188" fontId="24" fillId="0" borderId="5" xfId="0" applyNumberFormat="1" applyFont="1" applyFill="1" applyBorder="1" applyAlignment="1">
      <alignment horizontal="center"/>
    </xf>
    <xf numFmtId="4" fontId="7" fillId="0" borderId="6" xfId="0" applyNumberFormat="1" applyFont="1" applyBorder="1" applyAlignment="1">
      <alignment horizontal="right"/>
    </xf>
    <xf numFmtId="188" fontId="24" fillId="0" borderId="6" xfId="0" applyNumberFormat="1" applyFont="1" applyFill="1" applyBorder="1" applyAlignment="1">
      <alignment horizontal="center"/>
    </xf>
    <xf numFmtId="2" fontId="26" fillId="0" borderId="5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7" xfId="0" applyBorder="1"/>
    <xf numFmtId="0" fontId="25" fillId="0" borderId="7" xfId="0" applyFont="1" applyBorder="1" applyAlignment="1">
      <alignment horizontal="center"/>
    </xf>
    <xf numFmtId="188" fontId="24" fillId="0" borderId="7" xfId="0" applyNumberFormat="1" applyFont="1" applyBorder="1" applyAlignment="1">
      <alignment horizontal="center"/>
    </xf>
    <xf numFmtId="0" fontId="24" fillId="0" borderId="7" xfId="0" applyFont="1" applyBorder="1"/>
    <xf numFmtId="4" fontId="27" fillId="0" borderId="7" xfId="0" applyNumberFormat="1" applyFont="1" applyFill="1" applyBorder="1"/>
    <xf numFmtId="0" fontId="26" fillId="0" borderId="14" xfId="0" applyFont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4" fontId="6" fillId="2" borderId="2" xfId="2" applyNumberFormat="1" applyFont="1" applyFill="1" applyBorder="1" applyAlignment="1" applyProtection="1">
      <alignment horizontal="center" vertical="center" wrapText="1"/>
    </xf>
    <xf numFmtId="4" fontId="6" fillId="2" borderId="6" xfId="2" applyNumberFormat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  <xf numFmtId="4" fontId="6" fillId="2" borderId="16" xfId="1" applyNumberFormat="1" applyFont="1" applyFill="1" applyBorder="1" applyAlignment="1" applyProtection="1">
      <alignment horizontal="center" vertical="center" wrapText="1"/>
    </xf>
    <xf numFmtId="4" fontId="6" fillId="2" borderId="17" xfId="1" applyNumberFormat="1" applyFont="1" applyFill="1" applyBorder="1" applyAlignment="1" applyProtection="1">
      <alignment horizontal="center" vertical="center" wrapText="1"/>
    </xf>
    <xf numFmtId="4" fontId="6" fillId="2" borderId="3" xfId="1" applyNumberFormat="1" applyFont="1" applyFill="1" applyBorder="1" applyAlignment="1" applyProtection="1">
      <alignment horizontal="center" vertical="center" wrapText="1"/>
    </xf>
    <xf numFmtId="4" fontId="6" fillId="2" borderId="4" xfId="1" applyNumberFormat="1" applyFont="1" applyFill="1" applyBorder="1" applyAlignment="1" applyProtection="1">
      <alignment horizontal="center" vertical="center" wrapText="1"/>
    </xf>
    <xf numFmtId="49" fontId="9" fillId="2" borderId="2" xfId="1" applyNumberFormat="1" applyFont="1" applyFill="1" applyBorder="1" applyAlignment="1" applyProtection="1">
      <alignment horizontal="center" vertical="center" wrapText="1"/>
    </xf>
    <xf numFmtId="49" fontId="9" fillId="2" borderId="6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top"/>
    </xf>
    <xf numFmtId="0" fontId="6" fillId="0" borderId="1" xfId="1" applyFont="1" applyFill="1" applyBorder="1" applyAlignment="1" applyProtection="1">
      <alignment horizontal="center" vertical="top"/>
    </xf>
    <xf numFmtId="4" fontId="6" fillId="2" borderId="2" xfId="1" applyNumberFormat="1" applyFont="1" applyFill="1" applyBorder="1" applyAlignment="1" applyProtection="1">
      <alignment horizontal="center" vertical="center" wrapText="1"/>
    </xf>
    <xf numFmtId="4" fontId="6" fillId="2" borderId="6" xfId="1" applyNumberFormat="1" applyFont="1" applyFill="1" applyBorder="1" applyAlignment="1" applyProtection="1">
      <alignment horizontal="center" vertical="center" wrapText="1"/>
    </xf>
    <xf numFmtId="188" fontId="6" fillId="2" borderId="2" xfId="1" applyNumberFormat="1" applyFont="1" applyFill="1" applyBorder="1" applyAlignment="1" applyProtection="1">
      <alignment horizontal="center" vertical="center" wrapText="1"/>
    </xf>
    <xf numFmtId="188" fontId="6" fillId="2" borderId="6" xfId="1" applyNumberFormat="1" applyFont="1" applyFill="1" applyBorder="1" applyAlignment="1" applyProtection="1">
      <alignment horizontal="center" vertical="center" wrapText="1"/>
    </xf>
    <xf numFmtId="0" fontId="14" fillId="2" borderId="2" xfId="1" applyFont="1" applyFill="1" applyBorder="1" applyAlignment="1" applyProtection="1">
      <alignment horizontal="center" vertical="center" wrapText="1"/>
    </xf>
    <xf numFmtId="0" fontId="14" fillId="2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top"/>
    </xf>
    <xf numFmtId="0" fontId="19" fillId="0" borderId="10" xfId="1" applyFont="1" applyFill="1" applyBorder="1" applyAlignment="1" applyProtection="1">
      <alignment horizontal="center" vertical="top"/>
    </xf>
    <xf numFmtId="0" fontId="5" fillId="0" borderId="0" xfId="0" applyFont="1" applyBorder="1" applyAlignment="1">
      <alignment horizontal="center"/>
    </xf>
    <xf numFmtId="0" fontId="28" fillId="0" borderId="3" xfId="0" applyFont="1" applyBorder="1"/>
    <xf numFmtId="0" fontId="28" fillId="0" borderId="4" xfId="0" applyFont="1" applyBorder="1"/>
    <xf numFmtId="0" fontId="28" fillId="0" borderId="19" xfId="0" applyFont="1" applyBorder="1"/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</cellXfs>
  <cellStyles count="15">
    <cellStyle name="เครื่องหมายจุลภาค 2 2" xfId="2"/>
    <cellStyle name="เครื่องหมายจุลภาค 2 2 2" xfId="3"/>
    <cellStyle name="จุลภาค 14" xfId="12"/>
    <cellStyle name="จุลภาค 15" xfId="13"/>
    <cellStyle name="จุลภาค 2" xfId="4"/>
    <cellStyle name="จุลภาค 2 2 2" xfId="11"/>
    <cellStyle name="จุลภาค 21" xfId="14"/>
    <cellStyle name="จุลภาค 3" xfId="6"/>
    <cellStyle name="จุลภาค 4" xfId="7"/>
    <cellStyle name="จุลภาค 5" xfId="8"/>
    <cellStyle name="จุลภาค 6" xfId="9"/>
    <cellStyle name="จุลภาค 7" xfId="10"/>
    <cellStyle name="จุลภาค 8" xfId="5"/>
    <cellStyle name="ปกติ" xfId="0" builtinId="0"/>
    <cellStyle name="ปกติ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L21" sqref="L21"/>
    </sheetView>
  </sheetViews>
  <sheetFormatPr defaultRowHeight="14.25" x14ac:dyDescent="0.2"/>
  <cols>
    <col min="1" max="1" width="6" customWidth="1"/>
    <col min="2" max="2" width="8.25" customWidth="1"/>
    <col min="3" max="3" width="11.125" customWidth="1"/>
    <col min="4" max="4" width="22" customWidth="1"/>
    <col min="5" max="5" width="42.5" customWidth="1"/>
    <col min="6" max="6" width="12.625" customWidth="1"/>
    <col min="7" max="7" width="10.25" customWidth="1"/>
    <col min="8" max="8" width="10" customWidth="1"/>
    <col min="9" max="9" width="10.5" customWidth="1"/>
    <col min="10" max="10" width="11" customWidth="1"/>
    <col min="11" max="11" width="12.5" customWidth="1"/>
    <col min="12" max="12" width="10.625" customWidth="1"/>
    <col min="13" max="13" width="17.25" customWidth="1"/>
  </cols>
  <sheetData>
    <row r="1" spans="1:13" ht="27.75" x14ac:dyDescent="0.6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27.75" x14ac:dyDescent="0.65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28.5" thickBot="1" x14ac:dyDescent="0.7">
      <c r="A3" s="211" t="s">
        <v>1034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21" customHeight="1" thickBot="1" x14ac:dyDescent="0.25">
      <c r="A4" s="185" t="s">
        <v>1000</v>
      </c>
      <c r="B4" s="188" t="s">
        <v>3</v>
      </c>
      <c r="C4" s="189"/>
      <c r="D4" s="181" t="s">
        <v>4</v>
      </c>
      <c r="E4" s="183" t="s">
        <v>5</v>
      </c>
      <c r="F4" s="190" t="s">
        <v>6</v>
      </c>
      <c r="G4" s="192" t="s">
        <v>7</v>
      </c>
      <c r="H4" s="193"/>
      <c r="I4" s="179" t="s">
        <v>8</v>
      </c>
      <c r="J4" s="179" t="s">
        <v>9</v>
      </c>
      <c r="K4" s="179" t="s">
        <v>284</v>
      </c>
      <c r="L4" s="179" t="s">
        <v>1001</v>
      </c>
      <c r="M4" s="179" t="s">
        <v>10</v>
      </c>
    </row>
    <row r="5" spans="1:13" ht="34.5" customHeight="1" thickBot="1" x14ac:dyDescent="0.25">
      <c r="A5" s="186"/>
      <c r="B5" s="9" t="s">
        <v>11</v>
      </c>
      <c r="C5" s="154" t="s">
        <v>12</v>
      </c>
      <c r="D5" s="182"/>
      <c r="E5" s="184"/>
      <c r="F5" s="191"/>
      <c r="G5" s="12" t="s">
        <v>13</v>
      </c>
      <c r="H5" s="12" t="s">
        <v>14</v>
      </c>
      <c r="I5" s="180"/>
      <c r="J5" s="180"/>
      <c r="K5" s="180"/>
      <c r="L5" s="180"/>
      <c r="M5" s="180"/>
    </row>
    <row r="6" spans="1:13" ht="23.25" x14ac:dyDescent="0.55000000000000004">
      <c r="A6" s="161">
        <v>1</v>
      </c>
      <c r="B6" s="166" t="s">
        <v>1002</v>
      </c>
      <c r="C6" s="151">
        <v>243262</v>
      </c>
      <c r="D6" s="152" t="s">
        <v>1003</v>
      </c>
      <c r="E6" s="152" t="s">
        <v>1004</v>
      </c>
      <c r="F6" s="158">
        <v>16620</v>
      </c>
      <c r="G6" s="159">
        <v>0</v>
      </c>
      <c r="H6" s="162">
        <v>0</v>
      </c>
      <c r="I6" s="153">
        <f t="shared" ref="I6:I16" si="0">F6-G6-H6</f>
        <v>16620</v>
      </c>
      <c r="J6" s="151">
        <v>243281</v>
      </c>
      <c r="K6" s="173">
        <v>3</v>
      </c>
      <c r="L6" s="167" t="s">
        <v>1032</v>
      </c>
      <c r="M6" s="177" t="s">
        <v>27</v>
      </c>
    </row>
    <row r="7" spans="1:13" ht="23.25" x14ac:dyDescent="0.55000000000000004">
      <c r="A7" s="157">
        <v>2</v>
      </c>
      <c r="B7" s="166" t="s">
        <v>1005</v>
      </c>
      <c r="C7" s="151">
        <v>243305</v>
      </c>
      <c r="D7" s="152" t="s">
        <v>1006</v>
      </c>
      <c r="E7" s="152" t="s">
        <v>1007</v>
      </c>
      <c r="F7" s="160">
        <v>9680</v>
      </c>
      <c r="G7" s="159">
        <v>0</v>
      </c>
      <c r="H7" s="162">
        <v>0</v>
      </c>
      <c r="I7" s="153">
        <f t="shared" si="0"/>
        <v>9680</v>
      </c>
      <c r="J7" s="151">
        <v>243329</v>
      </c>
      <c r="K7" s="173">
        <v>1</v>
      </c>
      <c r="L7" s="167" t="s">
        <v>1032</v>
      </c>
      <c r="M7" s="177" t="s">
        <v>27</v>
      </c>
    </row>
    <row r="8" spans="1:13" ht="23.25" x14ac:dyDescent="0.55000000000000004">
      <c r="A8" s="161">
        <v>3</v>
      </c>
      <c r="B8" s="166" t="s">
        <v>1008</v>
      </c>
      <c r="C8" s="151">
        <v>243307</v>
      </c>
      <c r="D8" s="152" t="s">
        <v>953</v>
      </c>
      <c r="E8" s="152" t="s">
        <v>1009</v>
      </c>
      <c r="F8" s="160">
        <v>49300</v>
      </c>
      <c r="G8" s="159">
        <v>0</v>
      </c>
      <c r="H8" s="162">
        <v>0</v>
      </c>
      <c r="I8" s="153">
        <f t="shared" si="0"/>
        <v>49300</v>
      </c>
      <c r="J8" s="151">
        <v>243331</v>
      </c>
      <c r="K8" s="173">
        <v>1</v>
      </c>
      <c r="L8" s="167" t="s">
        <v>1032</v>
      </c>
      <c r="M8" s="177" t="s">
        <v>27</v>
      </c>
    </row>
    <row r="9" spans="1:13" ht="23.25" x14ac:dyDescent="0.55000000000000004">
      <c r="A9" s="161">
        <v>4</v>
      </c>
      <c r="B9" s="161" t="s">
        <v>1010</v>
      </c>
      <c r="C9" s="155">
        <v>243313</v>
      </c>
      <c r="D9" s="156" t="s">
        <v>547</v>
      </c>
      <c r="E9" s="156" t="s">
        <v>1011</v>
      </c>
      <c r="F9" s="158">
        <v>6360</v>
      </c>
      <c r="G9" s="159">
        <v>0</v>
      </c>
      <c r="H9" s="162">
        <v>0</v>
      </c>
      <c r="I9" s="153">
        <f t="shared" si="0"/>
        <v>6360</v>
      </c>
      <c r="J9" s="163">
        <v>243338</v>
      </c>
      <c r="K9" s="173">
        <v>1</v>
      </c>
      <c r="L9" s="167" t="s">
        <v>1032</v>
      </c>
      <c r="M9" s="178" t="s">
        <v>27</v>
      </c>
    </row>
    <row r="10" spans="1:13" ht="23.25" x14ac:dyDescent="0.55000000000000004">
      <c r="A10" s="157">
        <v>5</v>
      </c>
      <c r="B10" s="161" t="s">
        <v>1012</v>
      </c>
      <c r="C10" s="155">
        <v>243314</v>
      </c>
      <c r="D10" s="156" t="s">
        <v>1013</v>
      </c>
      <c r="E10" s="156" t="s">
        <v>1014</v>
      </c>
      <c r="F10" s="158">
        <v>6360</v>
      </c>
      <c r="G10" s="159">
        <v>0</v>
      </c>
      <c r="H10" s="162">
        <v>0</v>
      </c>
      <c r="I10" s="153">
        <f t="shared" si="0"/>
        <v>6360</v>
      </c>
      <c r="J10" s="163">
        <v>243344</v>
      </c>
      <c r="K10" s="173">
        <v>1</v>
      </c>
      <c r="L10" s="167" t="s">
        <v>1032</v>
      </c>
      <c r="M10" s="178" t="s">
        <v>27</v>
      </c>
    </row>
    <row r="11" spans="1:13" ht="23.25" x14ac:dyDescent="0.55000000000000004">
      <c r="A11" s="161">
        <v>6</v>
      </c>
      <c r="B11" s="161" t="s">
        <v>1023</v>
      </c>
      <c r="C11" s="155">
        <v>243315</v>
      </c>
      <c r="D11" s="156" t="s">
        <v>1024</v>
      </c>
      <c r="E11" s="156" t="s">
        <v>1025</v>
      </c>
      <c r="F11" s="158">
        <v>22000</v>
      </c>
      <c r="G11" s="159">
        <v>0</v>
      </c>
      <c r="H11" s="162">
        <v>0</v>
      </c>
      <c r="I11" s="153">
        <f t="shared" si="0"/>
        <v>22000</v>
      </c>
      <c r="J11" s="163">
        <v>243345</v>
      </c>
      <c r="K11" s="173">
        <v>1</v>
      </c>
      <c r="L11" s="175" t="s">
        <v>1033</v>
      </c>
      <c r="M11" s="178" t="s">
        <v>27</v>
      </c>
    </row>
    <row r="12" spans="1:13" ht="23.25" x14ac:dyDescent="0.55000000000000004">
      <c r="A12" s="161">
        <v>7</v>
      </c>
      <c r="B12" s="161" t="s">
        <v>1026</v>
      </c>
      <c r="C12" s="155">
        <v>243329</v>
      </c>
      <c r="D12" s="156" t="s">
        <v>1027</v>
      </c>
      <c r="E12" s="156" t="s">
        <v>1028</v>
      </c>
      <c r="F12" s="158">
        <v>68300</v>
      </c>
      <c r="G12" s="159">
        <v>40800</v>
      </c>
      <c r="H12" s="162">
        <v>0</v>
      </c>
      <c r="I12" s="153">
        <f t="shared" si="0"/>
        <v>27500</v>
      </c>
      <c r="J12" s="163">
        <v>243359</v>
      </c>
      <c r="K12" s="173">
        <v>1</v>
      </c>
      <c r="L12" s="175" t="s">
        <v>1033</v>
      </c>
      <c r="M12" s="178" t="s">
        <v>49</v>
      </c>
    </row>
    <row r="13" spans="1:13" ht="23.25" x14ac:dyDescent="0.55000000000000004">
      <c r="A13" s="157">
        <v>8</v>
      </c>
      <c r="B13" s="161" t="s">
        <v>1015</v>
      </c>
      <c r="C13" s="155">
        <v>243333</v>
      </c>
      <c r="D13" s="156" t="s">
        <v>66</v>
      </c>
      <c r="E13" s="156" t="s">
        <v>1016</v>
      </c>
      <c r="F13" s="158">
        <v>60800</v>
      </c>
      <c r="G13" s="159">
        <v>40300</v>
      </c>
      <c r="H13" s="162">
        <v>0</v>
      </c>
      <c r="I13" s="153">
        <f t="shared" si="0"/>
        <v>20500</v>
      </c>
      <c r="J13" s="163">
        <v>243356</v>
      </c>
      <c r="K13" s="173">
        <v>1</v>
      </c>
      <c r="L13" s="167" t="s">
        <v>1032</v>
      </c>
      <c r="M13" s="178" t="s">
        <v>27</v>
      </c>
    </row>
    <row r="14" spans="1:13" ht="23.25" x14ac:dyDescent="0.55000000000000004">
      <c r="A14" s="161">
        <v>9</v>
      </c>
      <c r="B14" s="161" t="s">
        <v>1029</v>
      </c>
      <c r="C14" s="155">
        <v>243334</v>
      </c>
      <c r="D14" s="156" t="s">
        <v>1030</v>
      </c>
      <c r="E14" s="156" t="s">
        <v>1031</v>
      </c>
      <c r="F14" s="158">
        <v>41200</v>
      </c>
      <c r="G14" s="159">
        <v>30426</v>
      </c>
      <c r="H14" s="162">
        <v>0</v>
      </c>
      <c r="I14" s="153">
        <f t="shared" si="0"/>
        <v>10774</v>
      </c>
      <c r="J14" s="163">
        <v>243364</v>
      </c>
      <c r="K14" s="173">
        <v>1</v>
      </c>
      <c r="L14" s="174" t="s">
        <v>1033</v>
      </c>
      <c r="M14" s="178" t="s">
        <v>27</v>
      </c>
    </row>
    <row r="15" spans="1:13" ht="23.25" x14ac:dyDescent="0.55000000000000004">
      <c r="A15" s="161">
        <v>10</v>
      </c>
      <c r="B15" s="161" t="s">
        <v>1017</v>
      </c>
      <c r="C15" s="155">
        <v>243340</v>
      </c>
      <c r="D15" s="156" t="s">
        <v>1018</v>
      </c>
      <c r="E15" s="156" t="s">
        <v>1019</v>
      </c>
      <c r="F15" s="158">
        <v>54700</v>
      </c>
      <c r="G15" s="159">
        <v>0</v>
      </c>
      <c r="H15" s="162">
        <v>0</v>
      </c>
      <c r="I15" s="153">
        <f t="shared" si="0"/>
        <v>54700</v>
      </c>
      <c r="J15" s="163">
        <v>243364</v>
      </c>
      <c r="K15" s="173">
        <v>1</v>
      </c>
      <c r="L15" s="176" t="s">
        <v>1032</v>
      </c>
      <c r="M15" s="178" t="s">
        <v>27</v>
      </c>
    </row>
    <row r="16" spans="1:13" ht="24" thickBot="1" x14ac:dyDescent="0.6">
      <c r="A16" s="157">
        <v>11</v>
      </c>
      <c r="B16" s="161" t="s">
        <v>1020</v>
      </c>
      <c r="C16" s="155">
        <v>243341</v>
      </c>
      <c r="D16" s="156" t="s">
        <v>1021</v>
      </c>
      <c r="E16" s="156" t="s">
        <v>1022</v>
      </c>
      <c r="F16" s="158">
        <v>32000</v>
      </c>
      <c r="G16" s="159">
        <v>0</v>
      </c>
      <c r="H16" s="164">
        <v>0</v>
      </c>
      <c r="I16" s="153">
        <f t="shared" si="0"/>
        <v>32000</v>
      </c>
      <c r="J16" s="165">
        <v>243364</v>
      </c>
      <c r="K16" s="173">
        <v>1</v>
      </c>
      <c r="L16" s="176" t="s">
        <v>1032</v>
      </c>
      <c r="M16" s="178" t="s">
        <v>45</v>
      </c>
    </row>
    <row r="17" spans="1:13" ht="24" thickBot="1" x14ac:dyDescent="0.6">
      <c r="A17" s="168"/>
      <c r="B17" s="169"/>
      <c r="C17" s="170"/>
      <c r="D17" s="171"/>
      <c r="E17" s="171"/>
      <c r="F17" s="172">
        <f>SUM(F6:F16)</f>
        <v>367320</v>
      </c>
      <c r="G17" s="172">
        <f t="shared" ref="G17:I17" si="1">SUM(G6:G16)</f>
        <v>111526</v>
      </c>
      <c r="H17" s="172">
        <f t="shared" si="1"/>
        <v>0</v>
      </c>
      <c r="I17" s="172">
        <f t="shared" si="1"/>
        <v>255794</v>
      </c>
      <c r="J17" s="172"/>
      <c r="K17" s="207"/>
      <c r="L17" s="209"/>
      <c r="M17" s="208"/>
    </row>
  </sheetData>
  <sortState ref="B6:O17">
    <sortCondition ref="B6"/>
  </sortState>
  <mergeCells count="14">
    <mergeCell ref="B4:C4"/>
    <mergeCell ref="F4:F5"/>
    <mergeCell ref="G4:H4"/>
    <mergeCell ref="I4:I5"/>
    <mergeCell ref="J4:J5"/>
    <mergeCell ref="L4:L5"/>
    <mergeCell ref="A1:M1"/>
    <mergeCell ref="A2:M2"/>
    <mergeCell ref="A3:M3"/>
    <mergeCell ref="M4:M5"/>
    <mergeCell ref="D4:D5"/>
    <mergeCell ref="E4:E5"/>
    <mergeCell ref="K4:K5"/>
    <mergeCell ref="A4:A5"/>
  </mergeCells>
  <pageMargins left="0.15748031496062992" right="0.1574803149606299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00"/>
  <sheetViews>
    <sheetView zoomScale="140" zoomScaleNormal="140" workbookViewId="0">
      <selection activeCell="E10" sqref="E10"/>
    </sheetView>
  </sheetViews>
  <sheetFormatPr defaultColWidth="9.125" defaultRowHeight="20.25" x14ac:dyDescent="0.2"/>
  <cols>
    <col min="1" max="1" width="5.25" style="4" customWidth="1"/>
    <col min="2" max="2" width="7.375" style="67" customWidth="1"/>
    <col min="3" max="3" width="9.375" style="67" bestFit="1" customWidth="1"/>
    <col min="4" max="4" width="22.875" style="4" customWidth="1"/>
    <col min="5" max="5" width="56.125" style="4" customWidth="1"/>
    <col min="6" max="6" width="12.125" style="74" bestFit="1" customWidth="1"/>
    <col min="7" max="8" width="11.875" style="4" customWidth="1"/>
    <col min="9" max="9" width="12.625" style="4" customWidth="1"/>
    <col min="10" max="10" width="11.375" style="70" customWidth="1"/>
    <col min="11" max="11" width="15.625" style="71" customWidth="1"/>
    <col min="12" max="12" width="40.125" style="4" customWidth="1"/>
    <col min="13" max="16384" width="9.125" style="4"/>
  </cols>
  <sheetData>
    <row r="1" spans="1:12" x14ac:dyDescent="0.2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3"/>
    </row>
    <row r="2" spans="1:12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3"/>
    </row>
    <row r="3" spans="1:12" x14ac:dyDescent="0.2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3"/>
    </row>
    <row r="4" spans="1:12" ht="21" thickBot="1" x14ac:dyDescent="0.25">
      <c r="A4" s="197" t="s">
        <v>992</v>
      </c>
      <c r="B4" s="197"/>
      <c r="C4" s="197"/>
      <c r="D4" s="197"/>
      <c r="E4" s="197"/>
      <c r="F4" s="197"/>
      <c r="G4" s="197"/>
      <c r="H4" s="197"/>
      <c r="I4" s="197"/>
      <c r="J4" s="197"/>
      <c r="K4" s="3"/>
    </row>
    <row r="5" spans="1:12" s="7" customFormat="1" ht="21" thickBot="1" x14ac:dyDescent="0.25">
      <c r="A5" s="185" t="s">
        <v>98</v>
      </c>
      <c r="B5" s="188" t="s">
        <v>3</v>
      </c>
      <c r="C5" s="189"/>
      <c r="D5" s="5" t="s">
        <v>4</v>
      </c>
      <c r="E5" s="150" t="s">
        <v>5</v>
      </c>
      <c r="F5" s="198" t="s">
        <v>6</v>
      </c>
      <c r="G5" s="192" t="s">
        <v>7</v>
      </c>
      <c r="H5" s="193"/>
      <c r="I5" s="179" t="s">
        <v>8</v>
      </c>
      <c r="J5" s="200" t="s">
        <v>9</v>
      </c>
      <c r="K5" s="194" t="s">
        <v>284</v>
      </c>
      <c r="L5" s="6" t="s">
        <v>10</v>
      </c>
    </row>
    <row r="6" spans="1:12" s="7" customFormat="1" ht="21" thickBot="1" x14ac:dyDescent="0.25">
      <c r="A6" s="186"/>
      <c r="B6" s="8" t="s">
        <v>11</v>
      </c>
      <c r="C6" s="9" t="s">
        <v>12</v>
      </c>
      <c r="D6" s="10"/>
      <c r="E6" s="11"/>
      <c r="F6" s="199"/>
      <c r="G6" s="12" t="s">
        <v>13</v>
      </c>
      <c r="H6" s="12" t="s">
        <v>14</v>
      </c>
      <c r="I6" s="180"/>
      <c r="J6" s="201"/>
      <c r="K6" s="195"/>
      <c r="L6" s="13"/>
    </row>
    <row r="7" spans="1:12" x14ac:dyDescent="0.2">
      <c r="A7" s="14">
        <v>1</v>
      </c>
      <c r="B7" s="15" t="s">
        <v>15</v>
      </c>
      <c r="C7" s="15" t="s">
        <v>16</v>
      </c>
      <c r="D7" s="16" t="s">
        <v>17</v>
      </c>
      <c r="E7" s="17" t="s">
        <v>18</v>
      </c>
      <c r="F7" s="18">
        <v>200000</v>
      </c>
      <c r="G7" s="18">
        <v>0</v>
      </c>
      <c r="H7" s="18">
        <v>47700.63</v>
      </c>
      <c r="I7" s="18">
        <f t="shared" ref="I7:I21" si="0">F7-G7-H7</f>
        <v>152299.37</v>
      </c>
      <c r="J7" s="19" t="s">
        <v>19</v>
      </c>
      <c r="K7" s="15" t="s">
        <v>78</v>
      </c>
      <c r="L7" s="20" t="s">
        <v>37</v>
      </c>
    </row>
    <row r="8" spans="1:12" x14ac:dyDescent="0.2">
      <c r="A8" s="14">
        <v>2</v>
      </c>
      <c r="B8" s="14" t="s">
        <v>20</v>
      </c>
      <c r="C8" s="15" t="s">
        <v>21</v>
      </c>
      <c r="D8" s="16" t="s">
        <v>22</v>
      </c>
      <c r="E8" s="21" t="s">
        <v>23</v>
      </c>
      <c r="F8" s="18">
        <v>10362800</v>
      </c>
      <c r="G8" s="18">
        <v>0</v>
      </c>
      <c r="H8" s="18">
        <v>6658640.9900000002</v>
      </c>
      <c r="I8" s="18">
        <f t="shared" si="0"/>
        <v>3704159.01</v>
      </c>
      <c r="J8" s="22">
        <v>20304</v>
      </c>
      <c r="K8" s="15" t="s">
        <v>79</v>
      </c>
      <c r="L8" s="23" t="s">
        <v>37</v>
      </c>
    </row>
    <row r="9" spans="1:12" x14ac:dyDescent="0.2">
      <c r="A9" s="14">
        <v>3</v>
      </c>
      <c r="B9" s="24" t="s">
        <v>24</v>
      </c>
      <c r="C9" s="25">
        <v>240086</v>
      </c>
      <c r="D9" s="23" t="s">
        <v>25</v>
      </c>
      <c r="E9" s="26" t="s">
        <v>26</v>
      </c>
      <c r="F9" s="27">
        <v>200000</v>
      </c>
      <c r="G9" s="18">
        <v>0</v>
      </c>
      <c r="H9" s="18">
        <v>170000</v>
      </c>
      <c r="I9" s="18">
        <f t="shared" si="0"/>
        <v>30000</v>
      </c>
      <c r="J9" s="25">
        <v>240106</v>
      </c>
      <c r="K9" s="28" t="s">
        <v>78</v>
      </c>
      <c r="L9" s="23" t="s">
        <v>37</v>
      </c>
    </row>
    <row r="10" spans="1:12" ht="21" customHeight="1" x14ac:dyDescent="0.2">
      <c r="A10" s="14">
        <v>4</v>
      </c>
      <c r="B10" s="24" t="s">
        <v>30</v>
      </c>
      <c r="C10" s="25">
        <v>240564</v>
      </c>
      <c r="D10" s="23" t="s">
        <v>31</v>
      </c>
      <c r="E10" s="26" t="s">
        <v>997</v>
      </c>
      <c r="F10" s="27">
        <v>104594</v>
      </c>
      <c r="G10" s="29">
        <v>0</v>
      </c>
      <c r="H10" s="29">
        <v>61000</v>
      </c>
      <c r="I10" s="18">
        <f t="shared" si="0"/>
        <v>43594</v>
      </c>
      <c r="J10" s="25">
        <v>240590</v>
      </c>
      <c r="K10" s="28" t="s">
        <v>78</v>
      </c>
      <c r="L10" s="23" t="s">
        <v>34</v>
      </c>
    </row>
    <row r="11" spans="1:12" x14ac:dyDescent="0.2">
      <c r="A11" s="14">
        <v>5</v>
      </c>
      <c r="B11" s="24" t="s">
        <v>50</v>
      </c>
      <c r="C11" s="25">
        <v>240911</v>
      </c>
      <c r="D11" s="23" t="s">
        <v>51</v>
      </c>
      <c r="E11" s="26" t="s">
        <v>52</v>
      </c>
      <c r="F11" s="30">
        <v>262000</v>
      </c>
      <c r="G11" s="29">
        <v>0</v>
      </c>
      <c r="H11" s="29">
        <v>110000</v>
      </c>
      <c r="I11" s="18">
        <f t="shared" si="0"/>
        <v>152000</v>
      </c>
      <c r="J11" s="25">
        <v>240947</v>
      </c>
      <c r="K11" s="28" t="s">
        <v>78</v>
      </c>
      <c r="L11" s="23" t="s">
        <v>37</v>
      </c>
    </row>
    <row r="12" spans="1:12" s="36" customFormat="1" x14ac:dyDescent="0.2">
      <c r="A12" s="14">
        <v>6</v>
      </c>
      <c r="B12" s="31" t="s">
        <v>81</v>
      </c>
      <c r="C12" s="32">
        <v>241317</v>
      </c>
      <c r="D12" s="26" t="s">
        <v>33</v>
      </c>
      <c r="E12" s="26" t="s">
        <v>82</v>
      </c>
      <c r="F12" s="33">
        <v>25300</v>
      </c>
      <c r="G12" s="29">
        <v>0</v>
      </c>
      <c r="H12" s="29">
        <v>15180</v>
      </c>
      <c r="I12" s="34">
        <f t="shared" si="0"/>
        <v>10120</v>
      </c>
      <c r="J12" s="32">
        <v>241346</v>
      </c>
      <c r="K12" s="35" t="s">
        <v>78</v>
      </c>
      <c r="L12" s="26" t="s">
        <v>34</v>
      </c>
    </row>
    <row r="13" spans="1:12" s="36" customFormat="1" x14ac:dyDescent="0.2">
      <c r="A13" s="14">
        <v>7</v>
      </c>
      <c r="B13" s="31" t="s">
        <v>94</v>
      </c>
      <c r="C13" s="32">
        <v>241387</v>
      </c>
      <c r="D13" s="26" t="s">
        <v>73</v>
      </c>
      <c r="E13" s="26" t="s">
        <v>95</v>
      </c>
      <c r="F13" s="33">
        <v>57000</v>
      </c>
      <c r="G13" s="29">
        <v>0</v>
      </c>
      <c r="H13" s="29">
        <v>5700</v>
      </c>
      <c r="I13" s="34">
        <f t="shared" si="0"/>
        <v>51300</v>
      </c>
      <c r="J13" s="32">
        <v>241499</v>
      </c>
      <c r="K13" s="35" t="s">
        <v>78</v>
      </c>
      <c r="L13" s="26" t="s">
        <v>46</v>
      </c>
    </row>
    <row r="14" spans="1:12" s="36" customFormat="1" ht="40.5" x14ac:dyDescent="0.2">
      <c r="A14" s="14">
        <v>8</v>
      </c>
      <c r="B14" s="31" t="s">
        <v>105</v>
      </c>
      <c r="C14" s="32">
        <v>241404</v>
      </c>
      <c r="D14" s="26" t="s">
        <v>106</v>
      </c>
      <c r="E14" s="26" t="s">
        <v>288</v>
      </c>
      <c r="F14" s="33">
        <v>25540</v>
      </c>
      <c r="G14" s="29">
        <v>10256</v>
      </c>
      <c r="H14" s="29">
        <v>8000</v>
      </c>
      <c r="I14" s="34">
        <f t="shared" si="0"/>
        <v>7284</v>
      </c>
      <c r="J14" s="32">
        <v>241427</v>
      </c>
      <c r="K14" s="35" t="s">
        <v>78</v>
      </c>
      <c r="L14" s="26" t="s">
        <v>27</v>
      </c>
    </row>
    <row r="15" spans="1:12" s="36" customFormat="1" ht="40.5" x14ac:dyDescent="0.2">
      <c r="A15" s="14">
        <v>9</v>
      </c>
      <c r="B15" s="31" t="s">
        <v>131</v>
      </c>
      <c r="C15" s="32">
        <v>241443</v>
      </c>
      <c r="D15" s="26" t="s">
        <v>132</v>
      </c>
      <c r="E15" s="26" t="s">
        <v>133</v>
      </c>
      <c r="F15" s="33">
        <v>199500</v>
      </c>
      <c r="G15" s="29">
        <v>189500</v>
      </c>
      <c r="H15" s="29">
        <v>2000</v>
      </c>
      <c r="I15" s="34">
        <f t="shared" si="0"/>
        <v>8000</v>
      </c>
      <c r="J15" s="32">
        <v>241494</v>
      </c>
      <c r="K15" s="35" t="s">
        <v>78</v>
      </c>
      <c r="L15" s="26" t="s">
        <v>35</v>
      </c>
    </row>
    <row r="16" spans="1:12" s="36" customFormat="1" ht="40.5" x14ac:dyDescent="0.2">
      <c r="A16" s="14">
        <v>10</v>
      </c>
      <c r="B16" s="31" t="s">
        <v>160</v>
      </c>
      <c r="C16" s="32">
        <v>241467</v>
      </c>
      <c r="D16" s="26" t="s">
        <v>181</v>
      </c>
      <c r="E16" s="26" t="s">
        <v>366</v>
      </c>
      <c r="F16" s="33">
        <v>15348</v>
      </c>
      <c r="G16" s="29">
        <v>11668</v>
      </c>
      <c r="H16" s="29">
        <v>2000</v>
      </c>
      <c r="I16" s="34">
        <f t="shared" si="0"/>
        <v>1680</v>
      </c>
      <c r="J16" s="32">
        <v>241490</v>
      </c>
      <c r="K16" s="35" t="s">
        <v>78</v>
      </c>
      <c r="L16" s="26" t="s">
        <v>28</v>
      </c>
    </row>
    <row r="17" spans="1:12" s="36" customFormat="1" x14ac:dyDescent="0.2">
      <c r="A17" s="14">
        <v>11</v>
      </c>
      <c r="B17" s="31" t="s">
        <v>211</v>
      </c>
      <c r="C17" s="32">
        <v>241488</v>
      </c>
      <c r="D17" s="26" t="s">
        <v>71</v>
      </c>
      <c r="E17" s="26" t="s">
        <v>122</v>
      </c>
      <c r="F17" s="33">
        <v>42000</v>
      </c>
      <c r="G17" s="29">
        <v>0</v>
      </c>
      <c r="H17" s="29">
        <v>38500</v>
      </c>
      <c r="I17" s="34">
        <f t="shared" si="0"/>
        <v>3500</v>
      </c>
      <c r="J17" s="32">
        <v>241509</v>
      </c>
      <c r="K17" s="35" t="s">
        <v>78</v>
      </c>
      <c r="L17" s="26" t="s">
        <v>46</v>
      </c>
    </row>
    <row r="18" spans="1:12" s="92" customFormat="1" x14ac:dyDescent="0.2">
      <c r="A18" s="76">
        <v>12</v>
      </c>
      <c r="B18" s="87" t="s">
        <v>222</v>
      </c>
      <c r="C18" s="88">
        <v>241493</v>
      </c>
      <c r="D18" s="82" t="s">
        <v>117</v>
      </c>
      <c r="E18" s="78" t="s">
        <v>223</v>
      </c>
      <c r="F18" s="89">
        <v>135000</v>
      </c>
      <c r="G18" s="85">
        <v>122000</v>
      </c>
      <c r="H18" s="85">
        <v>0</v>
      </c>
      <c r="I18" s="90">
        <f t="shared" si="0"/>
        <v>13000</v>
      </c>
      <c r="J18" s="88">
        <v>241643</v>
      </c>
      <c r="K18" s="91" t="s">
        <v>80</v>
      </c>
      <c r="L18" s="82" t="s">
        <v>32</v>
      </c>
    </row>
    <row r="19" spans="1:12" s="92" customFormat="1" x14ac:dyDescent="0.2">
      <c r="A19" s="76">
        <v>13</v>
      </c>
      <c r="B19" s="87" t="s">
        <v>232</v>
      </c>
      <c r="C19" s="88">
        <v>241495</v>
      </c>
      <c r="D19" s="82" t="s">
        <v>147</v>
      </c>
      <c r="E19" s="82" t="s">
        <v>233</v>
      </c>
      <c r="F19" s="89">
        <v>240750</v>
      </c>
      <c r="G19" s="85">
        <v>240750</v>
      </c>
      <c r="H19" s="85"/>
      <c r="I19" s="90">
        <f t="shared" si="0"/>
        <v>0</v>
      </c>
      <c r="J19" s="88">
        <v>241528</v>
      </c>
      <c r="K19" s="91" t="s">
        <v>78</v>
      </c>
      <c r="L19" s="82" t="s">
        <v>37</v>
      </c>
    </row>
    <row r="20" spans="1:12" s="36" customFormat="1" x14ac:dyDescent="0.2">
      <c r="A20" s="14">
        <v>14</v>
      </c>
      <c r="B20" s="31" t="s">
        <v>242</v>
      </c>
      <c r="C20" s="32">
        <v>241499</v>
      </c>
      <c r="D20" s="26" t="s">
        <v>243</v>
      </c>
      <c r="E20" s="26" t="s">
        <v>244</v>
      </c>
      <c r="F20" s="33">
        <v>18000</v>
      </c>
      <c r="G20" s="29">
        <v>0</v>
      </c>
      <c r="H20" s="29">
        <v>0</v>
      </c>
      <c r="I20" s="34">
        <f t="shared" si="0"/>
        <v>18000</v>
      </c>
      <c r="J20" s="32">
        <v>241528</v>
      </c>
      <c r="K20" s="35" t="s">
        <v>78</v>
      </c>
      <c r="L20" s="26" t="s">
        <v>28</v>
      </c>
    </row>
    <row r="21" spans="1:12" s="36" customFormat="1" x14ac:dyDescent="0.2">
      <c r="A21" s="14">
        <v>15</v>
      </c>
      <c r="B21" s="31" t="s">
        <v>248</v>
      </c>
      <c r="C21" s="32">
        <v>241500</v>
      </c>
      <c r="D21" s="26" t="s">
        <v>249</v>
      </c>
      <c r="E21" s="23" t="s">
        <v>289</v>
      </c>
      <c r="F21" s="33">
        <v>40500</v>
      </c>
      <c r="G21" s="29">
        <v>0</v>
      </c>
      <c r="H21" s="29">
        <v>0</v>
      </c>
      <c r="I21" s="34">
        <f t="shared" si="0"/>
        <v>40500</v>
      </c>
      <c r="J21" s="32">
        <v>241531</v>
      </c>
      <c r="K21" s="35" t="s">
        <v>78</v>
      </c>
      <c r="L21" s="26" t="s">
        <v>46</v>
      </c>
    </row>
    <row r="22" spans="1:12" s="92" customFormat="1" x14ac:dyDescent="0.2">
      <c r="A22" s="76">
        <v>16</v>
      </c>
      <c r="B22" s="87" t="s">
        <v>264</v>
      </c>
      <c r="C22" s="88">
        <v>241512</v>
      </c>
      <c r="D22" s="82" t="s">
        <v>123</v>
      </c>
      <c r="E22" s="82" t="s">
        <v>996</v>
      </c>
      <c r="F22" s="89">
        <v>69500</v>
      </c>
      <c r="G22" s="85">
        <v>69500</v>
      </c>
      <c r="H22" s="85">
        <v>0</v>
      </c>
      <c r="I22" s="90">
        <f>F22-G22-H22</f>
        <v>0</v>
      </c>
      <c r="J22" s="88">
        <v>241533</v>
      </c>
      <c r="K22" s="91" t="s">
        <v>78</v>
      </c>
      <c r="L22" s="82" t="s">
        <v>35</v>
      </c>
    </row>
    <row r="23" spans="1:12" s="36" customFormat="1" ht="40.5" x14ac:dyDescent="0.2">
      <c r="A23" s="14">
        <v>17</v>
      </c>
      <c r="B23" s="31" t="s">
        <v>291</v>
      </c>
      <c r="C23" s="32">
        <v>241519</v>
      </c>
      <c r="D23" s="26" t="s">
        <v>183</v>
      </c>
      <c r="E23" s="26" t="s">
        <v>292</v>
      </c>
      <c r="F23" s="33">
        <v>214400</v>
      </c>
      <c r="G23" s="29">
        <v>0</v>
      </c>
      <c r="H23" s="29">
        <v>0</v>
      </c>
      <c r="I23" s="34">
        <f t="shared" ref="I23:I44" si="1">F23-G23-H23</f>
        <v>214400</v>
      </c>
      <c r="J23" s="32">
        <v>241669</v>
      </c>
      <c r="K23" s="35" t="s">
        <v>80</v>
      </c>
      <c r="L23" s="26" t="s">
        <v>29</v>
      </c>
    </row>
    <row r="24" spans="1:12" s="36" customFormat="1" x14ac:dyDescent="0.2">
      <c r="A24" s="14">
        <v>18</v>
      </c>
      <c r="B24" s="31" t="s">
        <v>297</v>
      </c>
      <c r="C24" s="32">
        <v>241519</v>
      </c>
      <c r="D24" s="26" t="s">
        <v>320</v>
      </c>
      <c r="E24" s="26" t="s">
        <v>298</v>
      </c>
      <c r="F24" s="33">
        <v>10000</v>
      </c>
      <c r="G24" s="29">
        <v>0</v>
      </c>
      <c r="H24" s="29">
        <v>0</v>
      </c>
      <c r="I24" s="34">
        <f>F24-G24-H24</f>
        <v>10000</v>
      </c>
      <c r="J24" s="32">
        <v>241547</v>
      </c>
      <c r="K24" s="35" t="s">
        <v>78</v>
      </c>
      <c r="L24" s="26" t="s">
        <v>37</v>
      </c>
    </row>
    <row r="25" spans="1:12" s="36" customFormat="1" x14ac:dyDescent="0.2">
      <c r="A25" s="14">
        <v>19</v>
      </c>
      <c r="B25" s="31" t="s">
        <v>299</v>
      </c>
      <c r="C25" s="32">
        <v>241522</v>
      </c>
      <c r="D25" s="26" t="s">
        <v>324</v>
      </c>
      <c r="E25" s="26" t="s">
        <v>300</v>
      </c>
      <c r="F25" s="33">
        <v>18700</v>
      </c>
      <c r="G25" s="29">
        <v>0</v>
      </c>
      <c r="H25" s="29">
        <v>0</v>
      </c>
      <c r="I25" s="34">
        <f t="shared" si="1"/>
        <v>18700</v>
      </c>
      <c r="J25" s="32">
        <v>241545</v>
      </c>
      <c r="K25" s="35" t="s">
        <v>78</v>
      </c>
      <c r="L25" s="26" t="s">
        <v>37</v>
      </c>
    </row>
    <row r="26" spans="1:12" s="36" customFormat="1" x14ac:dyDescent="0.2">
      <c r="A26" s="14">
        <v>20</v>
      </c>
      <c r="B26" s="31" t="s">
        <v>303</v>
      </c>
      <c r="C26" s="32">
        <v>241527</v>
      </c>
      <c r="D26" s="26" t="s">
        <v>118</v>
      </c>
      <c r="E26" s="26" t="s">
        <v>304</v>
      </c>
      <c r="F26" s="33">
        <v>34880</v>
      </c>
      <c r="G26" s="29">
        <v>0</v>
      </c>
      <c r="H26" s="29">
        <v>0</v>
      </c>
      <c r="I26" s="34">
        <f t="shared" si="1"/>
        <v>34880</v>
      </c>
      <c r="J26" s="32">
        <v>241558</v>
      </c>
      <c r="K26" s="35" t="s">
        <v>79</v>
      </c>
      <c r="L26" s="26" t="s">
        <v>29</v>
      </c>
    </row>
    <row r="27" spans="1:12" s="36" customFormat="1" x14ac:dyDescent="0.2">
      <c r="A27" s="14">
        <v>21</v>
      </c>
      <c r="B27" s="31" t="s">
        <v>305</v>
      </c>
      <c r="C27" s="32">
        <v>241527</v>
      </c>
      <c r="D27" s="26" t="s">
        <v>326</v>
      </c>
      <c r="E27" s="23" t="s">
        <v>306</v>
      </c>
      <c r="F27" s="33">
        <v>572220</v>
      </c>
      <c r="G27" s="29">
        <v>277240</v>
      </c>
      <c r="H27" s="29">
        <v>58370</v>
      </c>
      <c r="I27" s="34">
        <f t="shared" si="1"/>
        <v>236610</v>
      </c>
      <c r="J27" s="32">
        <v>241558</v>
      </c>
      <c r="K27" s="35" t="s">
        <v>79</v>
      </c>
      <c r="L27" s="26" t="s">
        <v>27</v>
      </c>
    </row>
    <row r="28" spans="1:12" s="92" customFormat="1" x14ac:dyDescent="0.2">
      <c r="A28" s="76">
        <v>22</v>
      </c>
      <c r="B28" s="87" t="s">
        <v>375</v>
      </c>
      <c r="C28" s="88">
        <v>22390</v>
      </c>
      <c r="D28" s="82" t="s">
        <v>468</v>
      </c>
      <c r="E28" s="82" t="s">
        <v>376</v>
      </c>
      <c r="F28" s="89">
        <v>57800</v>
      </c>
      <c r="G28" s="85">
        <v>57800</v>
      </c>
      <c r="H28" s="85">
        <v>0</v>
      </c>
      <c r="I28" s="90">
        <f t="shared" si="1"/>
        <v>0</v>
      </c>
      <c r="J28" s="88">
        <v>22412</v>
      </c>
      <c r="K28" s="91" t="s">
        <v>79</v>
      </c>
      <c r="L28" s="82" t="s">
        <v>27</v>
      </c>
    </row>
    <row r="29" spans="1:12" s="92" customFormat="1" ht="21" customHeight="1" x14ac:dyDescent="0.2">
      <c r="A29" s="76">
        <v>23</v>
      </c>
      <c r="B29" s="87" t="s">
        <v>338</v>
      </c>
      <c r="C29" s="88">
        <v>241543</v>
      </c>
      <c r="D29" s="82" t="s">
        <v>109</v>
      </c>
      <c r="E29" s="78" t="s">
        <v>355</v>
      </c>
      <c r="F29" s="89">
        <v>309600</v>
      </c>
      <c r="G29" s="85">
        <v>309228.88</v>
      </c>
      <c r="H29" s="85">
        <v>371.12</v>
      </c>
      <c r="I29" s="90">
        <f t="shared" si="1"/>
        <v>-4.6611603465862572E-12</v>
      </c>
      <c r="J29" s="88">
        <v>241608</v>
      </c>
      <c r="K29" s="91" t="s">
        <v>79</v>
      </c>
      <c r="L29" s="82" t="s">
        <v>46</v>
      </c>
    </row>
    <row r="30" spans="1:12" s="92" customFormat="1" ht="21" customHeight="1" x14ac:dyDescent="0.2">
      <c r="A30" s="76">
        <v>24</v>
      </c>
      <c r="B30" s="87" t="s">
        <v>339</v>
      </c>
      <c r="C30" s="88">
        <v>241543</v>
      </c>
      <c r="D30" s="82" t="s">
        <v>323</v>
      </c>
      <c r="E30" s="82" t="s">
        <v>356</v>
      </c>
      <c r="F30" s="89">
        <v>173700</v>
      </c>
      <c r="G30" s="85">
        <v>151790</v>
      </c>
      <c r="H30" s="85">
        <v>21910</v>
      </c>
      <c r="I30" s="90">
        <f t="shared" si="1"/>
        <v>0</v>
      </c>
      <c r="J30" s="88">
        <v>241570</v>
      </c>
      <c r="K30" s="91" t="s">
        <v>79</v>
      </c>
      <c r="L30" s="82" t="s">
        <v>38</v>
      </c>
    </row>
    <row r="31" spans="1:12" s="36" customFormat="1" ht="40.5" x14ac:dyDescent="0.2">
      <c r="A31" s="14">
        <v>25</v>
      </c>
      <c r="B31" s="31" t="s">
        <v>341</v>
      </c>
      <c r="C31" s="32">
        <v>241543</v>
      </c>
      <c r="D31" s="26" t="s">
        <v>108</v>
      </c>
      <c r="E31" s="26" t="s">
        <v>351</v>
      </c>
      <c r="F31" s="33">
        <v>8056</v>
      </c>
      <c r="G31" s="29">
        <v>4506</v>
      </c>
      <c r="H31" s="29">
        <v>0</v>
      </c>
      <c r="I31" s="34">
        <f t="shared" si="1"/>
        <v>3550</v>
      </c>
      <c r="J31" s="32">
        <v>241567</v>
      </c>
      <c r="K31" s="35" t="s">
        <v>79</v>
      </c>
      <c r="L31" s="26" t="s">
        <v>27</v>
      </c>
    </row>
    <row r="32" spans="1:12" s="36" customFormat="1" ht="40.5" x14ac:dyDescent="0.2">
      <c r="A32" s="14">
        <v>26</v>
      </c>
      <c r="B32" s="31" t="s">
        <v>345</v>
      </c>
      <c r="C32" s="32">
        <v>241544</v>
      </c>
      <c r="D32" s="26" t="s">
        <v>368</v>
      </c>
      <c r="E32" s="26" t="s">
        <v>457</v>
      </c>
      <c r="F32" s="33">
        <v>38500</v>
      </c>
      <c r="G32" s="29">
        <v>0</v>
      </c>
      <c r="H32" s="29">
        <v>0</v>
      </c>
      <c r="I32" s="34">
        <f t="shared" si="1"/>
        <v>38500</v>
      </c>
      <c r="J32" s="32">
        <v>241625</v>
      </c>
      <c r="K32" s="35" t="s">
        <v>79</v>
      </c>
      <c r="L32" s="26" t="s">
        <v>28</v>
      </c>
    </row>
    <row r="33" spans="1:12" s="36" customFormat="1" ht="40.5" x14ac:dyDescent="0.2">
      <c r="A33" s="14">
        <v>27</v>
      </c>
      <c r="B33" s="31" t="s">
        <v>392</v>
      </c>
      <c r="C33" s="32">
        <v>241549</v>
      </c>
      <c r="D33" s="26" t="s">
        <v>393</v>
      </c>
      <c r="E33" s="26" t="s">
        <v>394</v>
      </c>
      <c r="F33" s="33">
        <v>263475</v>
      </c>
      <c r="G33" s="29">
        <v>249800</v>
      </c>
      <c r="H33" s="29">
        <v>0</v>
      </c>
      <c r="I33" s="34">
        <f t="shared" si="1"/>
        <v>13675</v>
      </c>
      <c r="J33" s="32">
        <v>241582</v>
      </c>
      <c r="K33" s="35" t="s">
        <v>79</v>
      </c>
      <c r="L33" s="26" t="s">
        <v>43</v>
      </c>
    </row>
    <row r="34" spans="1:12" s="36" customFormat="1" x14ac:dyDescent="0.2">
      <c r="A34" s="14">
        <v>28</v>
      </c>
      <c r="B34" s="31" t="s">
        <v>404</v>
      </c>
      <c r="C34" s="32">
        <v>241555</v>
      </c>
      <c r="D34" s="26" t="s">
        <v>405</v>
      </c>
      <c r="E34" s="26" t="s">
        <v>402</v>
      </c>
      <c r="F34" s="33">
        <v>31740</v>
      </c>
      <c r="G34" s="29">
        <v>0</v>
      </c>
      <c r="H34" s="29">
        <v>0</v>
      </c>
      <c r="I34" s="34">
        <f t="shared" si="1"/>
        <v>31740</v>
      </c>
      <c r="J34" s="32">
        <v>241581</v>
      </c>
      <c r="K34" s="35" t="s">
        <v>79</v>
      </c>
      <c r="L34" s="26" t="s">
        <v>35</v>
      </c>
    </row>
    <row r="35" spans="1:12" s="92" customFormat="1" x14ac:dyDescent="0.2">
      <c r="A35" s="76">
        <v>29</v>
      </c>
      <c r="B35" s="87" t="s">
        <v>416</v>
      </c>
      <c r="C35" s="88">
        <v>241557</v>
      </c>
      <c r="D35" s="82" t="s">
        <v>39</v>
      </c>
      <c r="E35" s="82" t="s">
        <v>96</v>
      </c>
      <c r="F35" s="89">
        <v>2342800</v>
      </c>
      <c r="G35" s="85">
        <v>964310</v>
      </c>
      <c r="H35" s="85">
        <v>0</v>
      </c>
      <c r="I35" s="90">
        <f t="shared" si="1"/>
        <v>1378490</v>
      </c>
      <c r="J35" s="88">
        <v>241631</v>
      </c>
      <c r="K35" s="91" t="s">
        <v>79</v>
      </c>
      <c r="L35" s="82" t="s">
        <v>35</v>
      </c>
    </row>
    <row r="36" spans="1:12" s="36" customFormat="1" x14ac:dyDescent="0.2">
      <c r="A36" s="14">
        <v>30</v>
      </c>
      <c r="B36" s="31" t="s">
        <v>417</v>
      </c>
      <c r="C36" s="32">
        <v>241562</v>
      </c>
      <c r="D36" s="26" t="s">
        <v>126</v>
      </c>
      <c r="E36" s="26" t="s">
        <v>418</v>
      </c>
      <c r="F36" s="33">
        <v>97496</v>
      </c>
      <c r="G36" s="29">
        <v>0</v>
      </c>
      <c r="H36" s="29">
        <v>0</v>
      </c>
      <c r="I36" s="34">
        <f t="shared" si="1"/>
        <v>97496</v>
      </c>
      <c r="J36" s="32">
        <v>241586</v>
      </c>
      <c r="K36" s="35" t="s">
        <v>79</v>
      </c>
      <c r="L36" s="26" t="s">
        <v>37</v>
      </c>
    </row>
    <row r="37" spans="1:12" s="36" customFormat="1" x14ac:dyDescent="0.2">
      <c r="A37" s="14">
        <v>31</v>
      </c>
      <c r="B37" s="31" t="s">
        <v>420</v>
      </c>
      <c r="C37" s="32">
        <v>241563</v>
      </c>
      <c r="D37" s="26" t="s">
        <v>138</v>
      </c>
      <c r="E37" s="23" t="s">
        <v>421</v>
      </c>
      <c r="F37" s="33">
        <v>5000</v>
      </c>
      <c r="G37" s="29">
        <v>0</v>
      </c>
      <c r="H37" s="29">
        <v>0</v>
      </c>
      <c r="I37" s="34">
        <f t="shared" si="1"/>
        <v>5000</v>
      </c>
      <c r="J37" s="32">
        <v>241598</v>
      </c>
      <c r="K37" s="35" t="s">
        <v>79</v>
      </c>
      <c r="L37" s="26" t="s">
        <v>32</v>
      </c>
    </row>
    <row r="38" spans="1:12" s="36" customFormat="1" x14ac:dyDescent="0.2">
      <c r="A38" s="14">
        <v>32</v>
      </c>
      <c r="B38" s="31" t="s">
        <v>422</v>
      </c>
      <c r="C38" s="32">
        <v>241564</v>
      </c>
      <c r="D38" s="26" t="s">
        <v>423</v>
      </c>
      <c r="E38" s="26" t="s">
        <v>424</v>
      </c>
      <c r="F38" s="33">
        <v>21280</v>
      </c>
      <c r="G38" s="29">
        <v>0</v>
      </c>
      <c r="H38" s="29">
        <v>0</v>
      </c>
      <c r="I38" s="34">
        <f t="shared" si="1"/>
        <v>21280</v>
      </c>
      <c r="J38" s="32">
        <v>241591</v>
      </c>
      <c r="K38" s="35" t="s">
        <v>79</v>
      </c>
      <c r="L38" s="26" t="s">
        <v>35</v>
      </c>
    </row>
    <row r="39" spans="1:12" s="36" customFormat="1" x14ac:dyDescent="0.2">
      <c r="A39" s="14">
        <v>33</v>
      </c>
      <c r="B39" s="87" t="s">
        <v>425</v>
      </c>
      <c r="C39" s="88">
        <v>241564</v>
      </c>
      <c r="D39" s="82" t="s">
        <v>426</v>
      </c>
      <c r="E39" s="82" t="s">
        <v>427</v>
      </c>
      <c r="F39" s="89">
        <v>34363</v>
      </c>
      <c r="G39" s="85">
        <v>34030</v>
      </c>
      <c r="H39" s="85">
        <v>0</v>
      </c>
      <c r="I39" s="90">
        <f t="shared" si="1"/>
        <v>333</v>
      </c>
      <c r="J39" s="88">
        <v>241591</v>
      </c>
      <c r="K39" s="35" t="s">
        <v>79</v>
      </c>
      <c r="L39" s="26" t="s">
        <v>35</v>
      </c>
    </row>
    <row r="40" spans="1:12" s="36" customFormat="1" x14ac:dyDescent="0.2">
      <c r="A40" s="14">
        <v>34</v>
      </c>
      <c r="B40" s="87" t="s">
        <v>428</v>
      </c>
      <c r="C40" s="88">
        <v>241568</v>
      </c>
      <c r="D40" s="82" t="s">
        <v>429</v>
      </c>
      <c r="E40" s="78" t="s">
        <v>430</v>
      </c>
      <c r="F40" s="89">
        <v>63000</v>
      </c>
      <c r="G40" s="85">
        <v>63000</v>
      </c>
      <c r="H40" s="85">
        <v>0</v>
      </c>
      <c r="I40" s="90">
        <f t="shared" si="1"/>
        <v>0</v>
      </c>
      <c r="J40" s="88">
        <v>241613</v>
      </c>
      <c r="K40" s="35" t="s">
        <v>79</v>
      </c>
      <c r="L40" s="26" t="s">
        <v>32</v>
      </c>
    </row>
    <row r="41" spans="1:12" s="36" customFormat="1" ht="40.5" x14ac:dyDescent="0.2">
      <c r="A41" s="14">
        <v>35</v>
      </c>
      <c r="B41" s="87" t="s">
        <v>431</v>
      </c>
      <c r="C41" s="88">
        <v>241569</v>
      </c>
      <c r="D41" s="82" t="s">
        <v>143</v>
      </c>
      <c r="E41" s="82" t="s">
        <v>432</v>
      </c>
      <c r="F41" s="89">
        <v>76000</v>
      </c>
      <c r="G41" s="85">
        <v>75681</v>
      </c>
      <c r="H41" s="85">
        <v>0</v>
      </c>
      <c r="I41" s="90">
        <f t="shared" si="1"/>
        <v>319</v>
      </c>
      <c r="J41" s="88">
        <v>241591</v>
      </c>
      <c r="K41" s="35" t="s">
        <v>79</v>
      </c>
      <c r="L41" s="26" t="s">
        <v>29</v>
      </c>
    </row>
    <row r="42" spans="1:12" s="36" customFormat="1" ht="21" thickBot="1" x14ac:dyDescent="0.25">
      <c r="A42" s="14">
        <v>36</v>
      </c>
      <c r="B42" s="93" t="s">
        <v>433</v>
      </c>
      <c r="C42" s="94">
        <v>241569</v>
      </c>
      <c r="D42" s="95" t="s">
        <v>434</v>
      </c>
      <c r="E42" s="111" t="s">
        <v>435</v>
      </c>
      <c r="F42" s="96">
        <v>24000</v>
      </c>
      <c r="G42" s="97">
        <v>24000</v>
      </c>
      <c r="H42" s="97">
        <v>0</v>
      </c>
      <c r="I42" s="98">
        <f t="shared" si="1"/>
        <v>0</v>
      </c>
      <c r="J42" s="94">
        <v>241591</v>
      </c>
      <c r="K42" s="35" t="s">
        <v>79</v>
      </c>
      <c r="L42" s="26" t="s">
        <v>43</v>
      </c>
    </row>
    <row r="43" spans="1:12" s="36" customFormat="1" ht="37.5" customHeight="1" thickBot="1" x14ac:dyDescent="0.25">
      <c r="A43" s="14">
        <v>37</v>
      </c>
      <c r="B43" s="31" t="s">
        <v>436</v>
      </c>
      <c r="C43" s="32">
        <v>241569</v>
      </c>
      <c r="D43" s="26" t="s">
        <v>322</v>
      </c>
      <c r="E43" s="26" t="s">
        <v>437</v>
      </c>
      <c r="F43" s="33">
        <v>4996</v>
      </c>
      <c r="G43" s="29">
        <v>0</v>
      </c>
      <c r="H43" s="29">
        <v>0</v>
      </c>
      <c r="I43" s="34">
        <f t="shared" si="1"/>
        <v>4996</v>
      </c>
      <c r="J43" s="32">
        <v>241587</v>
      </c>
      <c r="K43" s="43" t="s">
        <v>79</v>
      </c>
      <c r="L43" s="39" t="s">
        <v>35</v>
      </c>
    </row>
    <row r="44" spans="1:12" s="36" customFormat="1" x14ac:dyDescent="0.2">
      <c r="A44" s="14">
        <v>38</v>
      </c>
      <c r="B44" s="87" t="s">
        <v>438</v>
      </c>
      <c r="C44" s="88">
        <v>241569</v>
      </c>
      <c r="D44" s="82" t="s">
        <v>171</v>
      </c>
      <c r="E44" s="82" t="s">
        <v>439</v>
      </c>
      <c r="F44" s="89">
        <v>48000</v>
      </c>
      <c r="G44" s="85">
        <v>31117</v>
      </c>
      <c r="H44" s="85">
        <v>14825</v>
      </c>
      <c r="I44" s="90">
        <f t="shared" si="1"/>
        <v>2058</v>
      </c>
      <c r="J44" s="88">
        <v>241595</v>
      </c>
      <c r="K44" s="35" t="s">
        <v>79</v>
      </c>
      <c r="L44" s="26" t="s">
        <v>40</v>
      </c>
    </row>
    <row r="45" spans="1:12" s="36" customFormat="1" x14ac:dyDescent="0.2">
      <c r="A45" s="14">
        <v>39</v>
      </c>
      <c r="B45" s="87" t="s">
        <v>440</v>
      </c>
      <c r="C45" s="88">
        <v>241570</v>
      </c>
      <c r="D45" s="82" t="s">
        <v>441</v>
      </c>
      <c r="E45" s="82" t="s">
        <v>159</v>
      </c>
      <c r="F45" s="89">
        <v>5372940</v>
      </c>
      <c r="G45" s="85">
        <v>2148700</v>
      </c>
      <c r="H45" s="85">
        <v>0</v>
      </c>
      <c r="I45" s="90">
        <f>F45-G45-H45</f>
        <v>3224240</v>
      </c>
      <c r="J45" s="88">
        <v>241663</v>
      </c>
      <c r="K45" s="35" t="s">
        <v>80</v>
      </c>
      <c r="L45" s="26" t="s">
        <v>43</v>
      </c>
    </row>
    <row r="46" spans="1:12" s="36" customFormat="1" x14ac:dyDescent="0.2">
      <c r="A46" s="14">
        <v>40</v>
      </c>
      <c r="B46" s="87" t="s">
        <v>443</v>
      </c>
      <c r="C46" s="88">
        <v>241571</v>
      </c>
      <c r="D46" s="82" t="s">
        <v>144</v>
      </c>
      <c r="E46" s="82" t="s">
        <v>459</v>
      </c>
      <c r="F46" s="89">
        <v>30000</v>
      </c>
      <c r="G46" s="85">
        <v>11600</v>
      </c>
      <c r="H46" s="85">
        <v>0</v>
      </c>
      <c r="I46" s="90">
        <f t="shared" ref="I46:I109" si="2">F46-G46-H46</f>
        <v>18400</v>
      </c>
      <c r="J46" s="88">
        <v>241615</v>
      </c>
      <c r="K46" s="35" t="s">
        <v>79</v>
      </c>
      <c r="L46" s="26" t="s">
        <v>28</v>
      </c>
    </row>
    <row r="47" spans="1:12" s="36" customFormat="1" x14ac:dyDescent="0.2">
      <c r="A47" s="14">
        <v>41</v>
      </c>
      <c r="B47" s="31" t="s">
        <v>446</v>
      </c>
      <c r="C47" s="32">
        <v>241575</v>
      </c>
      <c r="D47" s="26" t="s">
        <v>447</v>
      </c>
      <c r="E47" s="26" t="s">
        <v>448</v>
      </c>
      <c r="F47" s="33">
        <v>21460</v>
      </c>
      <c r="G47" s="29">
        <v>0</v>
      </c>
      <c r="H47" s="29">
        <v>0</v>
      </c>
      <c r="I47" s="34">
        <f t="shared" si="2"/>
        <v>21460</v>
      </c>
      <c r="J47" s="32">
        <v>241605</v>
      </c>
      <c r="K47" s="35" t="s">
        <v>79</v>
      </c>
      <c r="L47" s="26" t="s">
        <v>32</v>
      </c>
    </row>
    <row r="48" spans="1:12" s="36" customFormat="1" x14ac:dyDescent="0.2">
      <c r="A48" s="14">
        <v>42</v>
      </c>
      <c r="B48" s="87" t="s">
        <v>449</v>
      </c>
      <c r="C48" s="88">
        <v>241606</v>
      </c>
      <c r="D48" s="82" t="s">
        <v>206</v>
      </c>
      <c r="E48" s="78" t="s">
        <v>450</v>
      </c>
      <c r="F48" s="89">
        <v>208670</v>
      </c>
      <c r="G48" s="85">
        <v>16100</v>
      </c>
      <c r="H48" s="85">
        <v>0</v>
      </c>
      <c r="I48" s="90">
        <f t="shared" si="2"/>
        <v>192570</v>
      </c>
      <c r="J48" s="88">
        <v>241607</v>
      </c>
      <c r="K48" s="35" t="s">
        <v>79</v>
      </c>
      <c r="L48" s="26" t="s">
        <v>32</v>
      </c>
    </row>
    <row r="49" spans="1:12" s="36" customFormat="1" ht="42.75" customHeight="1" x14ac:dyDescent="0.2">
      <c r="A49" s="14">
        <v>43</v>
      </c>
      <c r="B49" s="87" t="s">
        <v>451</v>
      </c>
      <c r="C49" s="88">
        <v>241577</v>
      </c>
      <c r="D49" s="82" t="s">
        <v>254</v>
      </c>
      <c r="E49" s="82" t="s">
        <v>458</v>
      </c>
      <c r="F49" s="89">
        <v>88580</v>
      </c>
      <c r="G49" s="85">
        <v>64170</v>
      </c>
      <c r="H49" s="85">
        <v>22000</v>
      </c>
      <c r="I49" s="90">
        <f t="shared" si="2"/>
        <v>2410</v>
      </c>
      <c r="J49" s="88">
        <v>241603</v>
      </c>
      <c r="K49" s="35" t="s">
        <v>79</v>
      </c>
      <c r="L49" s="26" t="s">
        <v>27</v>
      </c>
    </row>
    <row r="50" spans="1:12" s="36" customFormat="1" x14ac:dyDescent="0.2">
      <c r="A50" s="14">
        <v>44</v>
      </c>
      <c r="B50" s="87" t="s">
        <v>452</v>
      </c>
      <c r="C50" s="88">
        <v>241577</v>
      </c>
      <c r="D50" s="82" t="s">
        <v>115</v>
      </c>
      <c r="E50" s="78" t="s">
        <v>453</v>
      </c>
      <c r="F50" s="89">
        <v>80500</v>
      </c>
      <c r="G50" s="85">
        <v>77908</v>
      </c>
      <c r="H50" s="85">
        <v>0</v>
      </c>
      <c r="I50" s="90">
        <f t="shared" si="2"/>
        <v>2592</v>
      </c>
      <c r="J50" s="88">
        <v>241656</v>
      </c>
      <c r="K50" s="35" t="s">
        <v>80</v>
      </c>
      <c r="L50" s="26" t="s">
        <v>29</v>
      </c>
    </row>
    <row r="51" spans="1:12" s="36" customFormat="1" x14ac:dyDescent="0.2">
      <c r="A51" s="14">
        <v>45</v>
      </c>
      <c r="B51" s="31" t="s">
        <v>483</v>
      </c>
      <c r="C51" s="32">
        <v>241579</v>
      </c>
      <c r="D51" s="26" t="s">
        <v>231</v>
      </c>
      <c r="E51" s="26" t="s">
        <v>484</v>
      </c>
      <c r="F51" s="33">
        <v>50000</v>
      </c>
      <c r="G51" s="29">
        <v>0</v>
      </c>
      <c r="H51" s="29">
        <v>0</v>
      </c>
      <c r="I51" s="34">
        <f t="shared" si="2"/>
        <v>50000</v>
      </c>
      <c r="J51" s="32">
        <v>241604</v>
      </c>
      <c r="K51" s="35" t="s">
        <v>79</v>
      </c>
      <c r="L51" s="26" t="s">
        <v>37</v>
      </c>
    </row>
    <row r="52" spans="1:12" s="36" customFormat="1" ht="40.5" x14ac:dyDescent="0.2">
      <c r="A52" s="14">
        <v>46</v>
      </c>
      <c r="B52" s="87" t="s">
        <v>485</v>
      </c>
      <c r="C52" s="88">
        <v>241582</v>
      </c>
      <c r="D52" s="82" t="s">
        <v>486</v>
      </c>
      <c r="E52" s="82" t="s">
        <v>487</v>
      </c>
      <c r="F52" s="89">
        <v>7556</v>
      </c>
      <c r="G52" s="85">
        <v>7516</v>
      </c>
      <c r="H52" s="85">
        <v>0</v>
      </c>
      <c r="I52" s="90">
        <f t="shared" si="2"/>
        <v>40</v>
      </c>
      <c r="J52" s="88">
        <v>241603</v>
      </c>
      <c r="K52" s="35" t="s">
        <v>79</v>
      </c>
      <c r="L52" s="26" t="s">
        <v>29</v>
      </c>
    </row>
    <row r="53" spans="1:12" s="36" customFormat="1" ht="40.5" x14ac:dyDescent="0.2">
      <c r="A53" s="14">
        <v>47</v>
      </c>
      <c r="B53" s="87" t="s">
        <v>488</v>
      </c>
      <c r="C53" s="88">
        <v>241582</v>
      </c>
      <c r="D53" s="82" t="s">
        <v>489</v>
      </c>
      <c r="E53" s="82" t="s">
        <v>490</v>
      </c>
      <c r="F53" s="89">
        <v>63600</v>
      </c>
      <c r="G53" s="85">
        <v>63600</v>
      </c>
      <c r="H53" s="85">
        <v>0</v>
      </c>
      <c r="I53" s="90">
        <f t="shared" si="2"/>
        <v>0</v>
      </c>
      <c r="J53" s="88">
        <v>241627</v>
      </c>
      <c r="K53" s="35" t="s">
        <v>79</v>
      </c>
      <c r="L53" s="26" t="s">
        <v>32</v>
      </c>
    </row>
    <row r="54" spans="1:12" s="36" customFormat="1" x14ac:dyDescent="0.2">
      <c r="A54" s="14">
        <v>48</v>
      </c>
      <c r="B54" s="87" t="s">
        <v>491</v>
      </c>
      <c r="C54" s="88">
        <v>241582</v>
      </c>
      <c r="D54" s="82" t="s">
        <v>226</v>
      </c>
      <c r="E54" s="82" t="s">
        <v>492</v>
      </c>
      <c r="F54" s="89">
        <v>23420</v>
      </c>
      <c r="G54" s="85">
        <v>0</v>
      </c>
      <c r="H54" s="85">
        <v>23420</v>
      </c>
      <c r="I54" s="90">
        <f t="shared" si="2"/>
        <v>0</v>
      </c>
      <c r="J54" s="88">
        <v>241609</v>
      </c>
      <c r="K54" s="35" t="s">
        <v>79</v>
      </c>
      <c r="L54" s="26" t="s">
        <v>46</v>
      </c>
    </row>
    <row r="55" spans="1:12" s="36" customFormat="1" x14ac:dyDescent="0.2">
      <c r="A55" s="14">
        <v>49</v>
      </c>
      <c r="B55" s="87" t="s">
        <v>493</v>
      </c>
      <c r="C55" s="88">
        <v>241582</v>
      </c>
      <c r="D55" s="82" t="s">
        <v>175</v>
      </c>
      <c r="E55" s="82" t="s">
        <v>494</v>
      </c>
      <c r="F55" s="89">
        <v>33200</v>
      </c>
      <c r="G55" s="85">
        <v>32960</v>
      </c>
      <c r="H55" s="85">
        <v>240</v>
      </c>
      <c r="I55" s="90">
        <f t="shared" si="2"/>
        <v>0</v>
      </c>
      <c r="J55" s="88">
        <v>241608</v>
      </c>
      <c r="K55" s="35" t="s">
        <v>79</v>
      </c>
      <c r="L55" s="26" t="s">
        <v>43</v>
      </c>
    </row>
    <row r="56" spans="1:12" s="36" customFormat="1" ht="40.5" x14ac:dyDescent="0.2">
      <c r="A56" s="14">
        <v>50</v>
      </c>
      <c r="B56" s="31" t="s">
        <v>495</v>
      </c>
      <c r="C56" s="32">
        <v>241582</v>
      </c>
      <c r="D56" s="26" t="s">
        <v>36</v>
      </c>
      <c r="E56" s="26" t="s">
        <v>496</v>
      </c>
      <c r="F56" s="33">
        <v>17100</v>
      </c>
      <c r="G56" s="29">
        <v>12650.88</v>
      </c>
      <c r="H56" s="29">
        <v>0</v>
      </c>
      <c r="I56" s="34">
        <f t="shared" si="2"/>
        <v>4449.1200000000008</v>
      </c>
      <c r="J56" s="32">
        <v>241602</v>
      </c>
      <c r="K56" s="35" t="s">
        <v>79</v>
      </c>
      <c r="L56" s="26" t="s">
        <v>27</v>
      </c>
    </row>
    <row r="57" spans="1:12" s="36" customFormat="1" x14ac:dyDescent="0.2">
      <c r="A57" s="14">
        <v>51</v>
      </c>
      <c r="B57" s="31" t="s">
        <v>497</v>
      </c>
      <c r="C57" s="32">
        <v>241584</v>
      </c>
      <c r="D57" s="26" t="s">
        <v>498</v>
      </c>
      <c r="E57" s="26" t="s">
        <v>499</v>
      </c>
      <c r="F57" s="33">
        <v>30000</v>
      </c>
      <c r="G57" s="29">
        <v>13445</v>
      </c>
      <c r="H57" s="29">
        <v>0</v>
      </c>
      <c r="I57" s="34">
        <f t="shared" si="2"/>
        <v>16555</v>
      </c>
      <c r="J57" s="32">
        <v>241613</v>
      </c>
      <c r="K57" s="35" t="s">
        <v>79</v>
      </c>
      <c r="L57" s="26" t="s">
        <v>27</v>
      </c>
    </row>
    <row r="58" spans="1:12" s="36" customFormat="1" ht="40.5" x14ac:dyDescent="0.2">
      <c r="A58" s="14">
        <v>52</v>
      </c>
      <c r="B58" s="87" t="s">
        <v>500</v>
      </c>
      <c r="C58" s="88">
        <v>241584</v>
      </c>
      <c r="D58" s="82" t="s">
        <v>501</v>
      </c>
      <c r="E58" s="82" t="s">
        <v>502</v>
      </c>
      <c r="F58" s="89">
        <v>7083900</v>
      </c>
      <c r="G58" s="85">
        <v>591216.09</v>
      </c>
      <c r="H58" s="85">
        <v>0</v>
      </c>
      <c r="I58" s="90">
        <f t="shared" si="2"/>
        <v>6492683.9100000001</v>
      </c>
      <c r="J58" s="88">
        <v>241641</v>
      </c>
      <c r="K58" s="35" t="s">
        <v>80</v>
      </c>
      <c r="L58" s="26" t="s">
        <v>43</v>
      </c>
    </row>
    <row r="59" spans="1:12" s="36" customFormat="1" ht="21" thickBot="1" x14ac:dyDescent="0.25">
      <c r="A59" s="14">
        <v>53</v>
      </c>
      <c r="B59" s="93" t="s">
        <v>503</v>
      </c>
      <c r="C59" s="94">
        <v>241585</v>
      </c>
      <c r="D59" s="95" t="s">
        <v>68</v>
      </c>
      <c r="E59" s="95" t="s">
        <v>504</v>
      </c>
      <c r="F59" s="96">
        <v>48740</v>
      </c>
      <c r="G59" s="97">
        <v>35000</v>
      </c>
      <c r="H59" s="97">
        <v>0</v>
      </c>
      <c r="I59" s="98">
        <f t="shared" si="2"/>
        <v>13740</v>
      </c>
      <c r="J59" s="94">
        <v>241662</v>
      </c>
      <c r="K59" s="35" t="s">
        <v>80</v>
      </c>
      <c r="L59" s="26" t="s">
        <v>32</v>
      </c>
    </row>
    <row r="60" spans="1:12" s="36" customFormat="1" x14ac:dyDescent="0.2">
      <c r="A60" s="14">
        <v>54</v>
      </c>
      <c r="B60" s="31" t="s">
        <v>505</v>
      </c>
      <c r="C60" s="32">
        <v>241586</v>
      </c>
      <c r="D60" s="26" t="s">
        <v>403</v>
      </c>
      <c r="E60" s="26" t="s">
        <v>506</v>
      </c>
      <c r="F60" s="33">
        <v>124330</v>
      </c>
      <c r="G60" s="29">
        <v>0</v>
      </c>
      <c r="H60" s="29">
        <v>0</v>
      </c>
      <c r="I60" s="34">
        <f t="shared" si="2"/>
        <v>124330</v>
      </c>
      <c r="J60" s="32">
        <v>241610</v>
      </c>
      <c r="K60" s="35" t="s">
        <v>79</v>
      </c>
      <c r="L60" s="26" t="s">
        <v>27</v>
      </c>
    </row>
    <row r="61" spans="1:12" s="36" customFormat="1" x14ac:dyDescent="0.2">
      <c r="A61" s="14">
        <v>55</v>
      </c>
      <c r="B61" s="87" t="s">
        <v>507</v>
      </c>
      <c r="C61" s="88">
        <v>241586</v>
      </c>
      <c r="D61" s="82" t="s">
        <v>200</v>
      </c>
      <c r="E61" s="82" t="s">
        <v>508</v>
      </c>
      <c r="F61" s="89">
        <v>36600</v>
      </c>
      <c r="G61" s="85">
        <v>19200</v>
      </c>
      <c r="H61" s="85">
        <v>0</v>
      </c>
      <c r="I61" s="90">
        <f t="shared" si="2"/>
        <v>17400</v>
      </c>
      <c r="J61" s="88">
        <v>241612</v>
      </c>
      <c r="K61" s="35" t="s">
        <v>79</v>
      </c>
      <c r="L61" s="26" t="s">
        <v>43</v>
      </c>
    </row>
    <row r="62" spans="1:12" s="36" customFormat="1" x14ac:dyDescent="0.2">
      <c r="A62" s="14">
        <v>56</v>
      </c>
      <c r="B62" s="87" t="s">
        <v>509</v>
      </c>
      <c r="C62" s="88">
        <v>241589</v>
      </c>
      <c r="D62" s="82" t="s">
        <v>327</v>
      </c>
      <c r="E62" s="82" t="s">
        <v>510</v>
      </c>
      <c r="F62" s="89">
        <v>41760</v>
      </c>
      <c r="G62" s="85">
        <v>41760</v>
      </c>
      <c r="H62" s="85">
        <v>0</v>
      </c>
      <c r="I62" s="90">
        <f t="shared" si="2"/>
        <v>0</v>
      </c>
      <c r="J62" s="88">
        <v>241617</v>
      </c>
      <c r="K62" s="35" t="s">
        <v>79</v>
      </c>
      <c r="L62" s="26" t="s">
        <v>28</v>
      </c>
    </row>
    <row r="63" spans="1:12" s="36" customFormat="1" x14ac:dyDescent="0.2">
      <c r="A63" s="14">
        <v>57</v>
      </c>
      <c r="B63" s="87" t="s">
        <v>511</v>
      </c>
      <c r="C63" s="88">
        <v>241590</v>
      </c>
      <c r="D63" s="82" t="s">
        <v>512</v>
      </c>
      <c r="E63" s="78" t="s">
        <v>605</v>
      </c>
      <c r="F63" s="89">
        <v>56840</v>
      </c>
      <c r="G63" s="85">
        <v>46815</v>
      </c>
      <c r="H63" s="85">
        <v>10025</v>
      </c>
      <c r="I63" s="90">
        <f t="shared" si="2"/>
        <v>0</v>
      </c>
      <c r="J63" s="88">
        <v>241610</v>
      </c>
      <c r="K63" s="35" t="s">
        <v>79</v>
      </c>
      <c r="L63" s="26" t="s">
        <v>38</v>
      </c>
    </row>
    <row r="64" spans="1:12" s="92" customFormat="1" x14ac:dyDescent="0.2">
      <c r="A64" s="76">
        <v>58</v>
      </c>
      <c r="B64" s="87" t="s">
        <v>513</v>
      </c>
      <c r="C64" s="88">
        <v>241590</v>
      </c>
      <c r="D64" s="82" t="s">
        <v>139</v>
      </c>
      <c r="E64" s="82" t="s">
        <v>594</v>
      </c>
      <c r="F64" s="89">
        <v>8820</v>
      </c>
      <c r="G64" s="85">
        <v>8366.94</v>
      </c>
      <c r="H64" s="85">
        <v>0</v>
      </c>
      <c r="I64" s="90">
        <f t="shared" si="2"/>
        <v>453.05999999999949</v>
      </c>
      <c r="J64" s="88">
        <v>241609</v>
      </c>
      <c r="K64" s="91" t="s">
        <v>79</v>
      </c>
      <c r="L64" s="82" t="s">
        <v>29</v>
      </c>
    </row>
    <row r="65" spans="1:12" s="92" customFormat="1" x14ac:dyDescent="0.2">
      <c r="A65" s="76">
        <v>59</v>
      </c>
      <c r="B65" s="87" t="s">
        <v>514</v>
      </c>
      <c r="C65" s="88">
        <v>241590</v>
      </c>
      <c r="D65" s="82" t="s">
        <v>515</v>
      </c>
      <c r="E65" s="82" t="s">
        <v>516</v>
      </c>
      <c r="F65" s="89">
        <v>90000</v>
      </c>
      <c r="G65" s="85">
        <v>90000</v>
      </c>
      <c r="H65" s="85">
        <v>0</v>
      </c>
      <c r="I65" s="90">
        <f t="shared" si="2"/>
        <v>0</v>
      </c>
      <c r="J65" s="88">
        <v>241615</v>
      </c>
      <c r="K65" s="91" t="s">
        <v>79</v>
      </c>
      <c r="L65" s="82" t="s">
        <v>32</v>
      </c>
    </row>
    <row r="66" spans="1:12" s="36" customFormat="1" ht="21" thickBot="1" x14ac:dyDescent="0.25">
      <c r="A66" s="14">
        <v>60</v>
      </c>
      <c r="B66" s="31" t="s">
        <v>517</v>
      </c>
      <c r="C66" s="32">
        <v>241591</v>
      </c>
      <c r="D66" s="26" t="s">
        <v>994</v>
      </c>
      <c r="E66" s="26" t="s">
        <v>518</v>
      </c>
      <c r="F66" s="33">
        <v>300000</v>
      </c>
      <c r="G66" s="29">
        <v>0</v>
      </c>
      <c r="H66" s="29">
        <v>0</v>
      </c>
      <c r="I66" s="34">
        <f t="shared" si="2"/>
        <v>300000</v>
      </c>
      <c r="J66" s="32">
        <v>241629</v>
      </c>
      <c r="K66" s="43" t="s">
        <v>79</v>
      </c>
      <c r="L66" s="39" t="s">
        <v>32</v>
      </c>
    </row>
    <row r="67" spans="1:12" s="36" customFormat="1" ht="40.5" x14ac:dyDescent="0.2">
      <c r="A67" s="14">
        <v>61</v>
      </c>
      <c r="B67" s="31" t="s">
        <v>519</v>
      </c>
      <c r="C67" s="32">
        <v>241591</v>
      </c>
      <c r="D67" s="26" t="s">
        <v>75</v>
      </c>
      <c r="E67" s="26" t="s">
        <v>595</v>
      </c>
      <c r="F67" s="33">
        <v>13561</v>
      </c>
      <c r="G67" s="29">
        <v>0</v>
      </c>
      <c r="H67" s="29">
        <v>0</v>
      </c>
      <c r="I67" s="34">
        <f t="shared" si="2"/>
        <v>13561</v>
      </c>
      <c r="J67" s="32">
        <v>241613</v>
      </c>
      <c r="K67" s="35" t="s">
        <v>79</v>
      </c>
      <c r="L67" s="26" t="s">
        <v>37</v>
      </c>
    </row>
    <row r="68" spans="1:12" s="36" customFormat="1" ht="40.5" x14ac:dyDescent="0.2">
      <c r="A68" s="14">
        <v>62</v>
      </c>
      <c r="B68" s="31" t="s">
        <v>520</v>
      </c>
      <c r="C68" s="32">
        <v>241591</v>
      </c>
      <c r="D68" s="26" t="s">
        <v>273</v>
      </c>
      <c r="E68" s="26" t="s">
        <v>596</v>
      </c>
      <c r="F68" s="33">
        <v>5176</v>
      </c>
      <c r="G68" s="29">
        <v>0</v>
      </c>
      <c r="H68" s="29">
        <v>0</v>
      </c>
      <c r="I68" s="34">
        <f t="shared" si="2"/>
        <v>5176</v>
      </c>
      <c r="J68" s="32">
        <v>241612</v>
      </c>
      <c r="K68" s="35" t="s">
        <v>79</v>
      </c>
      <c r="L68" s="26" t="s">
        <v>27</v>
      </c>
    </row>
    <row r="69" spans="1:12" s="92" customFormat="1" ht="40.5" x14ac:dyDescent="0.2">
      <c r="A69" s="76">
        <v>63</v>
      </c>
      <c r="B69" s="87" t="s">
        <v>521</v>
      </c>
      <c r="C69" s="88">
        <v>241591</v>
      </c>
      <c r="D69" s="82" t="s">
        <v>176</v>
      </c>
      <c r="E69" s="82" t="s">
        <v>522</v>
      </c>
      <c r="F69" s="89">
        <v>22400</v>
      </c>
      <c r="G69" s="85">
        <v>12059</v>
      </c>
      <c r="H69" s="85">
        <v>0</v>
      </c>
      <c r="I69" s="90">
        <f t="shared" si="2"/>
        <v>10341</v>
      </c>
      <c r="J69" s="88">
        <v>241639</v>
      </c>
      <c r="K69" s="91" t="s">
        <v>79</v>
      </c>
      <c r="L69" s="82" t="s">
        <v>35</v>
      </c>
    </row>
    <row r="70" spans="1:12" s="92" customFormat="1" ht="40.5" x14ac:dyDescent="0.2">
      <c r="A70" s="76">
        <v>64</v>
      </c>
      <c r="B70" s="87" t="s">
        <v>523</v>
      </c>
      <c r="C70" s="88">
        <v>241592</v>
      </c>
      <c r="D70" s="82" t="s">
        <v>107</v>
      </c>
      <c r="E70" s="82" t="s">
        <v>597</v>
      </c>
      <c r="F70" s="89">
        <v>58200</v>
      </c>
      <c r="G70" s="85">
        <v>53320</v>
      </c>
      <c r="H70" s="85">
        <v>0</v>
      </c>
      <c r="I70" s="90">
        <f t="shared" si="2"/>
        <v>4880</v>
      </c>
      <c r="J70" s="88">
        <v>241640</v>
      </c>
      <c r="K70" s="91" t="s">
        <v>80</v>
      </c>
      <c r="L70" s="82" t="s">
        <v>28</v>
      </c>
    </row>
    <row r="71" spans="1:12" s="92" customFormat="1" ht="40.5" x14ac:dyDescent="0.2">
      <c r="A71" s="76">
        <v>65</v>
      </c>
      <c r="B71" s="87" t="s">
        <v>524</v>
      </c>
      <c r="C71" s="88">
        <v>241593</v>
      </c>
      <c r="D71" s="82" t="s">
        <v>330</v>
      </c>
      <c r="E71" s="82" t="s">
        <v>598</v>
      </c>
      <c r="F71" s="89">
        <v>4776</v>
      </c>
      <c r="G71" s="85">
        <v>3596</v>
      </c>
      <c r="H71" s="85">
        <v>1180</v>
      </c>
      <c r="I71" s="90">
        <f t="shared" si="2"/>
        <v>0</v>
      </c>
      <c r="J71" s="88">
        <v>241614</v>
      </c>
      <c r="K71" s="91" t="s">
        <v>79</v>
      </c>
      <c r="L71" s="82" t="s">
        <v>28</v>
      </c>
    </row>
    <row r="72" spans="1:12" s="36" customFormat="1" ht="40.5" x14ac:dyDescent="0.2">
      <c r="A72" s="14">
        <v>66</v>
      </c>
      <c r="B72" s="31" t="s">
        <v>525</v>
      </c>
      <c r="C72" s="32">
        <v>241593</v>
      </c>
      <c r="D72" s="26" t="s">
        <v>124</v>
      </c>
      <c r="E72" s="26" t="s">
        <v>526</v>
      </c>
      <c r="F72" s="33">
        <v>68200</v>
      </c>
      <c r="G72" s="29">
        <v>0</v>
      </c>
      <c r="H72" s="29">
        <v>0</v>
      </c>
      <c r="I72" s="34">
        <f t="shared" si="2"/>
        <v>68200</v>
      </c>
      <c r="J72" s="32">
        <v>241621</v>
      </c>
      <c r="K72" s="35" t="s">
        <v>79</v>
      </c>
      <c r="L72" s="26" t="s">
        <v>35</v>
      </c>
    </row>
    <row r="73" spans="1:12" s="92" customFormat="1" ht="40.5" x14ac:dyDescent="0.2">
      <c r="A73" s="76">
        <v>67</v>
      </c>
      <c r="B73" s="87" t="s">
        <v>527</v>
      </c>
      <c r="C73" s="88">
        <v>241593</v>
      </c>
      <c r="D73" s="82" t="s">
        <v>67</v>
      </c>
      <c r="E73" s="82" t="s">
        <v>528</v>
      </c>
      <c r="F73" s="89">
        <v>200000</v>
      </c>
      <c r="G73" s="85">
        <v>20368.95</v>
      </c>
      <c r="H73" s="85">
        <v>11539</v>
      </c>
      <c r="I73" s="90">
        <f t="shared" si="2"/>
        <v>168092.05</v>
      </c>
      <c r="J73" s="88">
        <v>241626</v>
      </c>
      <c r="K73" s="91" t="s">
        <v>79</v>
      </c>
      <c r="L73" s="82" t="s">
        <v>40</v>
      </c>
    </row>
    <row r="74" spans="1:12" s="36" customFormat="1" ht="41.25" thickBot="1" x14ac:dyDescent="0.25">
      <c r="A74" s="14">
        <v>68</v>
      </c>
      <c r="B74" s="37" t="s">
        <v>529</v>
      </c>
      <c r="C74" s="38">
        <v>241596</v>
      </c>
      <c r="D74" s="39" t="s">
        <v>177</v>
      </c>
      <c r="E74" s="39" t="s">
        <v>530</v>
      </c>
      <c r="F74" s="40">
        <v>13396</v>
      </c>
      <c r="G74" s="41">
        <v>0</v>
      </c>
      <c r="H74" s="41">
        <v>0</v>
      </c>
      <c r="I74" s="42">
        <f t="shared" si="2"/>
        <v>13396</v>
      </c>
      <c r="J74" s="38">
        <v>241616</v>
      </c>
      <c r="K74" s="35" t="s">
        <v>79</v>
      </c>
      <c r="L74" s="26" t="s">
        <v>37</v>
      </c>
    </row>
    <row r="75" spans="1:12" s="92" customFormat="1" ht="40.5" x14ac:dyDescent="0.2">
      <c r="A75" s="76">
        <v>69</v>
      </c>
      <c r="B75" s="87" t="s">
        <v>531</v>
      </c>
      <c r="C75" s="88">
        <v>241597</v>
      </c>
      <c r="D75" s="82" t="s">
        <v>532</v>
      </c>
      <c r="E75" s="82" t="s">
        <v>599</v>
      </c>
      <c r="F75" s="89">
        <v>36620</v>
      </c>
      <c r="G75" s="85">
        <v>35318.5</v>
      </c>
      <c r="H75" s="85">
        <v>1301.5</v>
      </c>
      <c r="I75" s="90">
        <f t="shared" si="2"/>
        <v>0</v>
      </c>
      <c r="J75" s="88">
        <v>241618</v>
      </c>
      <c r="K75" s="91" t="s">
        <v>79</v>
      </c>
      <c r="L75" s="82" t="s">
        <v>27</v>
      </c>
    </row>
    <row r="76" spans="1:12" s="92" customFormat="1" ht="40.5" x14ac:dyDescent="0.2">
      <c r="A76" s="76">
        <v>70</v>
      </c>
      <c r="B76" s="87" t="s">
        <v>533</v>
      </c>
      <c r="C76" s="88">
        <v>241597</v>
      </c>
      <c r="D76" s="82" t="s">
        <v>534</v>
      </c>
      <c r="E76" s="82" t="s">
        <v>600</v>
      </c>
      <c r="F76" s="89">
        <v>35585</v>
      </c>
      <c r="G76" s="85">
        <v>9520</v>
      </c>
      <c r="H76" s="85">
        <v>0</v>
      </c>
      <c r="I76" s="90">
        <f t="shared" si="2"/>
        <v>26065</v>
      </c>
      <c r="J76" s="88">
        <v>241625</v>
      </c>
      <c r="K76" s="91" t="s">
        <v>79</v>
      </c>
      <c r="L76" s="82" t="s">
        <v>32</v>
      </c>
    </row>
    <row r="77" spans="1:12" s="92" customFormat="1" x14ac:dyDescent="0.2">
      <c r="A77" s="76">
        <v>71</v>
      </c>
      <c r="B77" s="87" t="s">
        <v>535</v>
      </c>
      <c r="C77" s="88">
        <v>241597</v>
      </c>
      <c r="D77" s="82" t="s">
        <v>103</v>
      </c>
      <c r="E77" s="82" t="s">
        <v>536</v>
      </c>
      <c r="F77" s="89">
        <v>28500</v>
      </c>
      <c r="G77" s="85">
        <v>28500</v>
      </c>
      <c r="H77" s="85">
        <v>0</v>
      </c>
      <c r="I77" s="90">
        <f t="shared" si="2"/>
        <v>0</v>
      </c>
      <c r="J77" s="88">
        <v>241625</v>
      </c>
      <c r="K77" s="91" t="s">
        <v>79</v>
      </c>
      <c r="L77" s="82" t="s">
        <v>46</v>
      </c>
    </row>
    <row r="78" spans="1:12" s="92" customFormat="1" ht="40.5" x14ac:dyDescent="0.2">
      <c r="A78" s="76">
        <v>72</v>
      </c>
      <c r="B78" s="87" t="s">
        <v>538</v>
      </c>
      <c r="C78" s="88">
        <v>241598</v>
      </c>
      <c r="D78" s="82" t="s">
        <v>539</v>
      </c>
      <c r="E78" s="82" t="s">
        <v>540</v>
      </c>
      <c r="F78" s="89">
        <v>52780</v>
      </c>
      <c r="G78" s="85">
        <v>45728.26</v>
      </c>
      <c r="H78" s="85">
        <v>0</v>
      </c>
      <c r="I78" s="90">
        <f t="shared" si="2"/>
        <v>7051.739999999998</v>
      </c>
      <c r="J78" s="88">
        <v>241622</v>
      </c>
      <c r="K78" s="91" t="s">
        <v>79</v>
      </c>
      <c r="L78" s="82" t="s">
        <v>28</v>
      </c>
    </row>
    <row r="79" spans="1:12" s="92" customFormat="1" x14ac:dyDescent="0.2">
      <c r="A79" s="76">
        <v>73</v>
      </c>
      <c r="B79" s="87" t="s">
        <v>541</v>
      </c>
      <c r="C79" s="88">
        <v>241599</v>
      </c>
      <c r="D79" s="82" t="s">
        <v>542</v>
      </c>
      <c r="E79" s="82" t="s">
        <v>543</v>
      </c>
      <c r="F79" s="89">
        <v>64360</v>
      </c>
      <c r="G79" s="85">
        <v>16000</v>
      </c>
      <c r="H79" s="85">
        <v>0</v>
      </c>
      <c r="I79" s="90">
        <f t="shared" si="2"/>
        <v>48360</v>
      </c>
      <c r="J79" s="88">
        <v>241623</v>
      </c>
      <c r="K79" s="91" t="s">
        <v>79</v>
      </c>
      <c r="L79" s="82" t="s">
        <v>32</v>
      </c>
    </row>
    <row r="80" spans="1:12" s="92" customFormat="1" x14ac:dyDescent="0.2">
      <c r="A80" s="76">
        <v>74</v>
      </c>
      <c r="B80" s="87" t="s">
        <v>544</v>
      </c>
      <c r="C80" s="88">
        <v>241599</v>
      </c>
      <c r="D80" s="82" t="s">
        <v>209</v>
      </c>
      <c r="E80" s="78" t="s">
        <v>545</v>
      </c>
      <c r="F80" s="89">
        <v>59500</v>
      </c>
      <c r="G80" s="85">
        <v>55262.5</v>
      </c>
      <c r="H80" s="85">
        <v>0</v>
      </c>
      <c r="I80" s="90">
        <f t="shared" si="2"/>
        <v>4237.5</v>
      </c>
      <c r="J80" s="88">
        <v>241643</v>
      </c>
      <c r="K80" s="91" t="s">
        <v>80</v>
      </c>
      <c r="L80" s="82" t="s">
        <v>32</v>
      </c>
    </row>
    <row r="81" spans="1:12" s="36" customFormat="1" ht="41.25" thickBot="1" x14ac:dyDescent="0.25">
      <c r="A81" s="14">
        <v>75</v>
      </c>
      <c r="B81" s="31" t="s">
        <v>546</v>
      </c>
      <c r="C81" s="32">
        <v>241599</v>
      </c>
      <c r="D81" s="26" t="s">
        <v>547</v>
      </c>
      <c r="E81" s="26" t="s">
        <v>548</v>
      </c>
      <c r="F81" s="33">
        <v>5020</v>
      </c>
      <c r="G81" s="29">
        <v>0</v>
      </c>
      <c r="H81" s="29">
        <v>0</v>
      </c>
      <c r="I81" s="34">
        <f t="shared" si="2"/>
        <v>5020</v>
      </c>
      <c r="J81" s="32">
        <v>241622</v>
      </c>
      <c r="K81" s="43" t="s">
        <v>79</v>
      </c>
      <c r="L81" s="39" t="s">
        <v>45</v>
      </c>
    </row>
    <row r="82" spans="1:12" s="92" customFormat="1" x14ac:dyDescent="0.2">
      <c r="A82" s="76">
        <v>76</v>
      </c>
      <c r="B82" s="87" t="s">
        <v>549</v>
      </c>
      <c r="C82" s="88">
        <v>241599</v>
      </c>
      <c r="D82" s="82" t="s">
        <v>100</v>
      </c>
      <c r="E82" s="82" t="s">
        <v>550</v>
      </c>
      <c r="F82" s="89">
        <v>149260</v>
      </c>
      <c r="G82" s="85">
        <v>148200</v>
      </c>
      <c r="H82" s="85">
        <v>1060</v>
      </c>
      <c r="I82" s="90">
        <f t="shared" si="2"/>
        <v>0</v>
      </c>
      <c r="J82" s="88">
        <v>241632</v>
      </c>
      <c r="K82" s="91" t="s">
        <v>79</v>
      </c>
      <c r="L82" s="82" t="s">
        <v>46</v>
      </c>
    </row>
    <row r="83" spans="1:12" s="36" customFormat="1" ht="40.5" x14ac:dyDescent="0.2">
      <c r="A83" s="14">
        <v>77</v>
      </c>
      <c r="B83" s="31" t="s">
        <v>551</v>
      </c>
      <c r="C83" s="32">
        <v>241599</v>
      </c>
      <c r="D83" s="26" t="s">
        <v>552</v>
      </c>
      <c r="E83" s="26" t="s">
        <v>601</v>
      </c>
      <c r="F83" s="33">
        <v>52832</v>
      </c>
      <c r="G83" s="29">
        <v>0</v>
      </c>
      <c r="H83" s="29">
        <v>0</v>
      </c>
      <c r="I83" s="34">
        <f t="shared" si="2"/>
        <v>52832</v>
      </c>
      <c r="J83" s="32">
        <v>241622</v>
      </c>
      <c r="K83" s="35" t="s">
        <v>79</v>
      </c>
      <c r="L83" s="26" t="s">
        <v>28</v>
      </c>
    </row>
    <row r="84" spans="1:12" s="92" customFormat="1" x14ac:dyDescent="0.2">
      <c r="A84" s="76">
        <v>78</v>
      </c>
      <c r="B84" s="87" t="s">
        <v>553</v>
      </c>
      <c r="C84" s="88">
        <v>241600</v>
      </c>
      <c r="D84" s="82" t="s">
        <v>554</v>
      </c>
      <c r="E84" s="82" t="s">
        <v>555</v>
      </c>
      <c r="F84" s="89">
        <v>68000</v>
      </c>
      <c r="G84" s="85">
        <v>49876</v>
      </c>
      <c r="H84" s="85">
        <v>0</v>
      </c>
      <c r="I84" s="90">
        <f t="shared" si="2"/>
        <v>18124</v>
      </c>
      <c r="J84" s="88">
        <v>241624</v>
      </c>
      <c r="K84" s="91" t="s">
        <v>79</v>
      </c>
      <c r="L84" s="82" t="s">
        <v>28</v>
      </c>
    </row>
    <row r="85" spans="1:12" s="92" customFormat="1" ht="40.5" x14ac:dyDescent="0.2">
      <c r="A85" s="76">
        <v>79</v>
      </c>
      <c r="B85" s="87" t="s">
        <v>556</v>
      </c>
      <c r="C85" s="88">
        <v>241600</v>
      </c>
      <c r="D85" s="82" t="s">
        <v>192</v>
      </c>
      <c r="E85" s="82" t="s">
        <v>557</v>
      </c>
      <c r="F85" s="89">
        <v>43560</v>
      </c>
      <c r="G85" s="85">
        <v>43560</v>
      </c>
      <c r="H85" s="85">
        <v>0</v>
      </c>
      <c r="I85" s="90">
        <f t="shared" si="2"/>
        <v>0</v>
      </c>
      <c r="J85" s="88">
        <v>241623</v>
      </c>
      <c r="K85" s="91" t="s">
        <v>79</v>
      </c>
      <c r="L85" s="82" t="s">
        <v>35</v>
      </c>
    </row>
    <row r="86" spans="1:12" s="92" customFormat="1" x14ac:dyDescent="0.2">
      <c r="A86" s="76">
        <v>80</v>
      </c>
      <c r="B86" s="87" t="s">
        <v>558</v>
      </c>
      <c r="C86" s="88">
        <v>241600</v>
      </c>
      <c r="D86" s="82" t="s">
        <v>57</v>
      </c>
      <c r="E86" s="78" t="s">
        <v>559</v>
      </c>
      <c r="F86" s="89">
        <v>15654</v>
      </c>
      <c r="G86" s="85">
        <v>15654</v>
      </c>
      <c r="H86" s="85">
        <v>0</v>
      </c>
      <c r="I86" s="90">
        <f t="shared" si="2"/>
        <v>0</v>
      </c>
      <c r="J86" s="88">
        <v>241622</v>
      </c>
      <c r="K86" s="91" t="s">
        <v>79</v>
      </c>
      <c r="L86" s="82" t="s">
        <v>43</v>
      </c>
    </row>
    <row r="87" spans="1:12" s="36" customFormat="1" ht="40.5" x14ac:dyDescent="0.2">
      <c r="A87" s="14">
        <v>81</v>
      </c>
      <c r="B87" s="31" t="s">
        <v>560</v>
      </c>
      <c r="C87" s="32">
        <v>241603</v>
      </c>
      <c r="D87" s="26" t="s">
        <v>203</v>
      </c>
      <c r="E87" s="26" t="s">
        <v>561</v>
      </c>
      <c r="F87" s="33">
        <v>31640</v>
      </c>
      <c r="G87" s="29">
        <v>0</v>
      </c>
      <c r="H87" s="29">
        <v>0</v>
      </c>
      <c r="I87" s="34">
        <f t="shared" si="2"/>
        <v>31640</v>
      </c>
      <c r="J87" s="32">
        <v>241622</v>
      </c>
      <c r="K87" s="35" t="s">
        <v>79</v>
      </c>
      <c r="L87" s="26" t="s">
        <v>29</v>
      </c>
    </row>
    <row r="88" spans="1:12" s="92" customFormat="1" ht="40.5" x14ac:dyDescent="0.2">
      <c r="A88" s="76">
        <v>82</v>
      </c>
      <c r="B88" s="87" t="s">
        <v>562</v>
      </c>
      <c r="C88" s="88">
        <v>241603</v>
      </c>
      <c r="D88" s="82" t="s">
        <v>102</v>
      </c>
      <c r="E88" s="82" t="s">
        <v>563</v>
      </c>
      <c r="F88" s="89">
        <v>24232</v>
      </c>
      <c r="G88" s="85">
        <v>17612</v>
      </c>
      <c r="H88" s="85">
        <v>5352</v>
      </c>
      <c r="I88" s="90">
        <f t="shared" si="2"/>
        <v>1268</v>
      </c>
      <c r="J88" s="88">
        <v>241623</v>
      </c>
      <c r="K88" s="91" t="s">
        <v>79</v>
      </c>
      <c r="L88" s="82" t="s">
        <v>29</v>
      </c>
    </row>
    <row r="89" spans="1:12" s="36" customFormat="1" ht="21" thickBot="1" x14ac:dyDescent="0.25">
      <c r="A89" s="14">
        <v>83</v>
      </c>
      <c r="B89" s="37" t="s">
        <v>564</v>
      </c>
      <c r="C89" s="38">
        <v>241603</v>
      </c>
      <c r="D89" s="39" t="s">
        <v>565</v>
      </c>
      <c r="E89" s="39" t="s">
        <v>566</v>
      </c>
      <c r="F89" s="40">
        <v>6200</v>
      </c>
      <c r="G89" s="41">
        <v>5400</v>
      </c>
      <c r="H89" s="41">
        <v>0</v>
      </c>
      <c r="I89" s="42">
        <f t="shared" si="2"/>
        <v>800</v>
      </c>
      <c r="J89" s="38">
        <v>241624</v>
      </c>
      <c r="K89" s="35" t="s">
        <v>79</v>
      </c>
      <c r="L89" s="26" t="s">
        <v>49</v>
      </c>
    </row>
    <row r="90" spans="1:12" s="92" customFormat="1" ht="40.5" x14ac:dyDescent="0.2">
      <c r="A90" s="76">
        <v>84</v>
      </c>
      <c r="B90" s="87" t="s">
        <v>567</v>
      </c>
      <c r="C90" s="88">
        <v>241603</v>
      </c>
      <c r="D90" s="82" t="s">
        <v>210</v>
      </c>
      <c r="E90" s="82" t="s">
        <v>602</v>
      </c>
      <c r="F90" s="89">
        <v>516000</v>
      </c>
      <c r="G90" s="85">
        <v>233120</v>
      </c>
      <c r="H90" s="85">
        <v>0</v>
      </c>
      <c r="I90" s="90">
        <f t="shared" si="2"/>
        <v>282880</v>
      </c>
      <c r="J90" s="88">
        <v>241635</v>
      </c>
      <c r="K90" s="91" t="s">
        <v>79</v>
      </c>
      <c r="L90" s="82" t="s">
        <v>32</v>
      </c>
    </row>
    <row r="91" spans="1:12" s="92" customFormat="1" x14ac:dyDescent="0.2">
      <c r="A91" s="76">
        <v>85</v>
      </c>
      <c r="B91" s="87" t="s">
        <v>568</v>
      </c>
      <c r="C91" s="88">
        <v>241604</v>
      </c>
      <c r="D91" s="82" t="s">
        <v>114</v>
      </c>
      <c r="E91" s="82" t="s">
        <v>569</v>
      </c>
      <c r="F91" s="89">
        <v>93500</v>
      </c>
      <c r="G91" s="85">
        <v>89000</v>
      </c>
      <c r="H91" s="85">
        <v>4500</v>
      </c>
      <c r="I91" s="90">
        <f t="shared" si="2"/>
        <v>0</v>
      </c>
      <c r="J91" s="88">
        <v>241642</v>
      </c>
      <c r="K91" s="91" t="s">
        <v>80</v>
      </c>
      <c r="L91" s="82" t="s">
        <v>35</v>
      </c>
    </row>
    <row r="92" spans="1:12" s="36" customFormat="1" x14ac:dyDescent="0.2">
      <c r="A92" s="14">
        <v>86</v>
      </c>
      <c r="B92" s="31" t="s">
        <v>570</v>
      </c>
      <c r="C92" s="32">
        <v>241604</v>
      </c>
      <c r="D92" s="26" t="s">
        <v>112</v>
      </c>
      <c r="E92" s="26" t="s">
        <v>571</v>
      </c>
      <c r="F92" s="33">
        <v>89300</v>
      </c>
      <c r="G92" s="29">
        <v>38982</v>
      </c>
      <c r="H92" s="29">
        <v>0</v>
      </c>
      <c r="I92" s="34">
        <f t="shared" si="2"/>
        <v>50318</v>
      </c>
      <c r="J92" s="32">
        <v>241632</v>
      </c>
      <c r="K92" s="35" t="s">
        <v>79</v>
      </c>
      <c r="L92" s="26" t="s">
        <v>42</v>
      </c>
    </row>
    <row r="93" spans="1:12" s="92" customFormat="1" x14ac:dyDescent="0.2">
      <c r="A93" s="76">
        <v>87</v>
      </c>
      <c r="B93" s="87" t="s">
        <v>572</v>
      </c>
      <c r="C93" s="88">
        <v>241604</v>
      </c>
      <c r="D93" s="82" t="s">
        <v>573</v>
      </c>
      <c r="E93" s="82" t="s">
        <v>574</v>
      </c>
      <c r="F93" s="89">
        <v>63600</v>
      </c>
      <c r="G93" s="85">
        <v>28000</v>
      </c>
      <c r="H93" s="85">
        <v>0</v>
      </c>
      <c r="I93" s="90">
        <f t="shared" si="2"/>
        <v>35600</v>
      </c>
      <c r="J93" s="88">
        <v>241633</v>
      </c>
      <c r="K93" s="91" t="s">
        <v>79</v>
      </c>
      <c r="L93" s="82" t="s">
        <v>32</v>
      </c>
    </row>
    <row r="94" spans="1:12" s="92" customFormat="1" ht="40.5" x14ac:dyDescent="0.2">
      <c r="A94" s="76">
        <v>88</v>
      </c>
      <c r="B94" s="87" t="s">
        <v>575</v>
      </c>
      <c r="C94" s="88">
        <v>241607</v>
      </c>
      <c r="D94" s="82" t="s">
        <v>110</v>
      </c>
      <c r="E94" s="82" t="s">
        <v>576</v>
      </c>
      <c r="F94" s="89">
        <v>20000</v>
      </c>
      <c r="G94" s="85">
        <v>20000</v>
      </c>
      <c r="H94" s="85">
        <v>0</v>
      </c>
      <c r="I94" s="90">
        <f t="shared" si="2"/>
        <v>0</v>
      </c>
      <c r="J94" s="88">
        <v>241633</v>
      </c>
      <c r="K94" s="91" t="s">
        <v>79</v>
      </c>
      <c r="L94" s="82" t="s">
        <v>32</v>
      </c>
    </row>
    <row r="95" spans="1:12" s="36" customFormat="1" ht="40.5" x14ac:dyDescent="0.2">
      <c r="A95" s="14">
        <v>89</v>
      </c>
      <c r="B95" s="31" t="s">
        <v>577</v>
      </c>
      <c r="C95" s="32">
        <v>241605</v>
      </c>
      <c r="D95" s="26" t="s">
        <v>104</v>
      </c>
      <c r="E95" s="26" t="s">
        <v>603</v>
      </c>
      <c r="F95" s="33">
        <v>14100</v>
      </c>
      <c r="G95" s="29">
        <v>0</v>
      </c>
      <c r="H95" s="29">
        <v>0</v>
      </c>
      <c r="I95" s="34">
        <f t="shared" si="2"/>
        <v>14100</v>
      </c>
      <c r="J95" s="32">
        <v>241629</v>
      </c>
      <c r="K95" s="35" t="s">
        <v>79</v>
      </c>
      <c r="L95" s="26" t="s">
        <v>43</v>
      </c>
    </row>
    <row r="96" spans="1:12" s="92" customFormat="1" x14ac:dyDescent="0.2">
      <c r="A96" s="76">
        <v>90</v>
      </c>
      <c r="B96" s="87" t="s">
        <v>578</v>
      </c>
      <c r="C96" s="88">
        <v>241605</v>
      </c>
      <c r="D96" s="82" t="s">
        <v>99</v>
      </c>
      <c r="E96" s="82" t="s">
        <v>579</v>
      </c>
      <c r="F96" s="89">
        <v>45000</v>
      </c>
      <c r="G96" s="85">
        <v>19850</v>
      </c>
      <c r="H96" s="85">
        <v>12550</v>
      </c>
      <c r="I96" s="90">
        <f t="shared" si="2"/>
        <v>12600</v>
      </c>
      <c r="J96" s="88">
        <v>241626</v>
      </c>
      <c r="K96" s="91" t="s">
        <v>79</v>
      </c>
      <c r="L96" s="82" t="s">
        <v>40</v>
      </c>
    </row>
    <row r="97" spans="1:12" s="36" customFormat="1" x14ac:dyDescent="0.2">
      <c r="A97" s="14">
        <v>91</v>
      </c>
      <c r="B97" s="31" t="s">
        <v>580</v>
      </c>
      <c r="C97" s="32">
        <v>241606</v>
      </c>
      <c r="D97" s="26" t="s">
        <v>113</v>
      </c>
      <c r="E97" s="26" t="s">
        <v>419</v>
      </c>
      <c r="F97" s="33">
        <v>28500</v>
      </c>
      <c r="G97" s="29">
        <v>18000</v>
      </c>
      <c r="H97" s="29">
        <v>0</v>
      </c>
      <c r="I97" s="34">
        <f t="shared" si="2"/>
        <v>10500</v>
      </c>
      <c r="J97" s="32">
        <v>241633</v>
      </c>
      <c r="K97" s="35" t="s">
        <v>79</v>
      </c>
      <c r="L97" s="26" t="s">
        <v>32</v>
      </c>
    </row>
    <row r="98" spans="1:12" s="92" customFormat="1" x14ac:dyDescent="0.2">
      <c r="A98" s="76">
        <v>92</v>
      </c>
      <c r="B98" s="87" t="s">
        <v>581</v>
      </c>
      <c r="C98" s="88">
        <v>241606</v>
      </c>
      <c r="D98" s="82" t="s">
        <v>582</v>
      </c>
      <c r="E98" s="82" t="s">
        <v>583</v>
      </c>
      <c r="F98" s="89">
        <v>58750</v>
      </c>
      <c r="G98" s="85">
        <v>49501</v>
      </c>
      <c r="H98" s="85">
        <v>0</v>
      </c>
      <c r="I98" s="90">
        <f t="shared" si="2"/>
        <v>9249</v>
      </c>
      <c r="J98" s="88">
        <v>241647</v>
      </c>
      <c r="K98" s="91" t="s">
        <v>80</v>
      </c>
      <c r="L98" s="82" t="s">
        <v>35</v>
      </c>
    </row>
    <row r="99" spans="1:12" s="36" customFormat="1" ht="41.25" thickBot="1" x14ac:dyDescent="0.25">
      <c r="A99" s="14">
        <v>93</v>
      </c>
      <c r="B99" s="31" t="s">
        <v>584</v>
      </c>
      <c r="C99" s="32">
        <v>241607</v>
      </c>
      <c r="D99" s="26" t="s">
        <v>90</v>
      </c>
      <c r="E99" s="26" t="s">
        <v>604</v>
      </c>
      <c r="F99" s="33">
        <v>10156</v>
      </c>
      <c r="G99" s="29">
        <v>0</v>
      </c>
      <c r="H99" s="29">
        <v>0</v>
      </c>
      <c r="I99" s="34">
        <f t="shared" si="2"/>
        <v>10156</v>
      </c>
      <c r="J99" s="32">
        <v>241629</v>
      </c>
      <c r="K99" s="43" t="s">
        <v>79</v>
      </c>
      <c r="L99" s="39" t="s">
        <v>27</v>
      </c>
    </row>
    <row r="100" spans="1:12" s="36" customFormat="1" ht="40.5" x14ac:dyDescent="0.2">
      <c r="A100" s="14">
        <v>94</v>
      </c>
      <c r="B100" s="31" t="s">
        <v>585</v>
      </c>
      <c r="C100" s="32">
        <v>241607</v>
      </c>
      <c r="D100" s="26" t="s">
        <v>361</v>
      </c>
      <c r="E100" s="26" t="s">
        <v>586</v>
      </c>
      <c r="F100" s="33">
        <v>13912</v>
      </c>
      <c r="G100" s="29">
        <v>12212</v>
      </c>
      <c r="H100" s="29">
        <v>0</v>
      </c>
      <c r="I100" s="34">
        <f t="shared" si="2"/>
        <v>1700</v>
      </c>
      <c r="J100" s="32">
        <v>241629</v>
      </c>
      <c r="K100" s="35" t="s">
        <v>79</v>
      </c>
      <c r="L100" s="26" t="s">
        <v>28</v>
      </c>
    </row>
    <row r="101" spans="1:12" s="36" customFormat="1" x14ac:dyDescent="0.2">
      <c r="A101" s="14">
        <v>95</v>
      </c>
      <c r="B101" s="31" t="s">
        <v>587</v>
      </c>
      <c r="C101" s="32">
        <v>241607</v>
      </c>
      <c r="D101" s="26" t="s">
        <v>121</v>
      </c>
      <c r="E101" s="23" t="s">
        <v>588</v>
      </c>
      <c r="F101" s="33">
        <v>54200</v>
      </c>
      <c r="G101" s="29">
        <v>53064</v>
      </c>
      <c r="H101" s="29">
        <v>0</v>
      </c>
      <c r="I101" s="34">
        <f t="shared" si="2"/>
        <v>1136</v>
      </c>
      <c r="J101" s="32">
        <v>241636</v>
      </c>
      <c r="K101" s="35" t="s">
        <v>79</v>
      </c>
      <c r="L101" s="26" t="s">
        <v>35</v>
      </c>
    </row>
    <row r="102" spans="1:12" s="92" customFormat="1" ht="40.5" x14ac:dyDescent="0.2">
      <c r="A102" s="76">
        <v>96</v>
      </c>
      <c r="B102" s="87" t="s">
        <v>589</v>
      </c>
      <c r="C102" s="88">
        <v>241607</v>
      </c>
      <c r="D102" s="82" t="s">
        <v>91</v>
      </c>
      <c r="E102" s="82" t="s">
        <v>590</v>
      </c>
      <c r="F102" s="89">
        <v>6000</v>
      </c>
      <c r="G102" s="85">
        <v>6000</v>
      </c>
      <c r="H102" s="85">
        <v>0</v>
      </c>
      <c r="I102" s="90">
        <f t="shared" si="2"/>
        <v>0</v>
      </c>
      <c r="J102" s="88">
        <v>241632</v>
      </c>
      <c r="K102" s="91" t="s">
        <v>79</v>
      </c>
      <c r="L102" s="82" t="s">
        <v>37</v>
      </c>
    </row>
    <row r="103" spans="1:12" s="92" customFormat="1" x14ac:dyDescent="0.2">
      <c r="A103" s="76">
        <v>97</v>
      </c>
      <c r="B103" s="87" t="s">
        <v>591</v>
      </c>
      <c r="C103" s="88">
        <v>241607</v>
      </c>
      <c r="D103" s="82" t="s">
        <v>592</v>
      </c>
      <c r="E103" s="82" t="s">
        <v>593</v>
      </c>
      <c r="F103" s="89">
        <v>40000</v>
      </c>
      <c r="G103" s="85">
        <v>18500</v>
      </c>
      <c r="H103" s="85">
        <v>0</v>
      </c>
      <c r="I103" s="90">
        <f t="shared" si="2"/>
        <v>21500</v>
      </c>
      <c r="J103" s="88">
        <v>241630</v>
      </c>
      <c r="K103" s="91" t="s">
        <v>79</v>
      </c>
      <c r="L103" s="82" t="s">
        <v>40</v>
      </c>
    </row>
    <row r="104" spans="1:12" s="92" customFormat="1" x14ac:dyDescent="0.2">
      <c r="A104" s="76">
        <v>98</v>
      </c>
      <c r="B104" s="87" t="s">
        <v>610</v>
      </c>
      <c r="C104" s="88">
        <v>241610</v>
      </c>
      <c r="D104" s="82" t="s">
        <v>900</v>
      </c>
      <c r="E104" s="78" t="s">
        <v>611</v>
      </c>
      <c r="F104" s="89">
        <v>13620</v>
      </c>
      <c r="G104" s="85">
        <v>7920</v>
      </c>
      <c r="H104" s="85">
        <v>0</v>
      </c>
      <c r="I104" s="90">
        <f t="shared" si="2"/>
        <v>5700</v>
      </c>
      <c r="J104" s="88">
        <v>241629</v>
      </c>
      <c r="K104" s="91" t="s">
        <v>79</v>
      </c>
      <c r="L104" s="82" t="s">
        <v>35</v>
      </c>
    </row>
    <row r="105" spans="1:12" s="92" customFormat="1" ht="21" thickBot="1" x14ac:dyDescent="0.25">
      <c r="A105" s="76">
        <v>99</v>
      </c>
      <c r="B105" s="93" t="s">
        <v>612</v>
      </c>
      <c r="C105" s="94">
        <v>241610</v>
      </c>
      <c r="D105" s="95" t="s">
        <v>901</v>
      </c>
      <c r="E105" s="95" t="s">
        <v>613</v>
      </c>
      <c r="F105" s="96">
        <v>96000</v>
      </c>
      <c r="G105" s="97">
        <v>92150</v>
      </c>
      <c r="H105" s="97">
        <v>0</v>
      </c>
      <c r="I105" s="98">
        <f t="shared" si="2"/>
        <v>3850</v>
      </c>
      <c r="J105" s="94">
        <v>241634</v>
      </c>
      <c r="K105" s="91" t="s">
        <v>79</v>
      </c>
      <c r="L105" s="82" t="s">
        <v>32</v>
      </c>
    </row>
    <row r="106" spans="1:12" s="92" customFormat="1" ht="40.5" x14ac:dyDescent="0.2">
      <c r="A106" s="76">
        <v>100</v>
      </c>
      <c r="B106" s="87" t="s">
        <v>614</v>
      </c>
      <c r="C106" s="88">
        <v>241610</v>
      </c>
      <c r="D106" s="82" t="s">
        <v>902</v>
      </c>
      <c r="E106" s="82" t="s">
        <v>615</v>
      </c>
      <c r="F106" s="89">
        <v>25000</v>
      </c>
      <c r="G106" s="85">
        <v>18000</v>
      </c>
      <c r="H106" s="85">
        <v>7000</v>
      </c>
      <c r="I106" s="90">
        <f t="shared" si="2"/>
        <v>0</v>
      </c>
      <c r="J106" s="88">
        <v>241630</v>
      </c>
      <c r="K106" s="91" t="s">
        <v>79</v>
      </c>
      <c r="L106" s="82" t="s">
        <v>40</v>
      </c>
    </row>
    <row r="107" spans="1:12" s="92" customFormat="1" x14ac:dyDescent="0.2">
      <c r="A107" s="76">
        <v>101</v>
      </c>
      <c r="B107" s="87" t="s">
        <v>616</v>
      </c>
      <c r="C107" s="88">
        <v>241611</v>
      </c>
      <c r="D107" s="82" t="s">
        <v>172</v>
      </c>
      <c r="E107" s="82" t="s">
        <v>617</v>
      </c>
      <c r="F107" s="89">
        <v>20000</v>
      </c>
      <c r="G107" s="85">
        <v>2348</v>
      </c>
      <c r="H107" s="85">
        <v>0</v>
      </c>
      <c r="I107" s="90">
        <f t="shared" si="2"/>
        <v>17652</v>
      </c>
      <c r="J107" s="88">
        <v>241639</v>
      </c>
      <c r="K107" s="91" t="s">
        <v>79</v>
      </c>
      <c r="L107" s="82" t="s">
        <v>35</v>
      </c>
    </row>
    <row r="108" spans="1:12" s="92" customFormat="1" ht="40.5" x14ac:dyDescent="0.2">
      <c r="A108" s="76">
        <v>102</v>
      </c>
      <c r="B108" s="87" t="s">
        <v>618</v>
      </c>
      <c r="C108" s="88">
        <v>241611</v>
      </c>
      <c r="D108" s="82" t="s">
        <v>202</v>
      </c>
      <c r="E108" s="82" t="s">
        <v>977</v>
      </c>
      <c r="F108" s="89">
        <v>27748</v>
      </c>
      <c r="G108" s="85">
        <v>24844</v>
      </c>
      <c r="H108" s="85">
        <v>2904</v>
      </c>
      <c r="I108" s="90">
        <f t="shared" si="2"/>
        <v>0</v>
      </c>
      <c r="J108" s="88">
        <v>241633</v>
      </c>
      <c r="K108" s="91" t="s">
        <v>79</v>
      </c>
      <c r="L108" s="82" t="s">
        <v>28</v>
      </c>
    </row>
    <row r="109" spans="1:12" s="92" customFormat="1" x14ac:dyDescent="0.2">
      <c r="A109" s="76">
        <v>103</v>
      </c>
      <c r="B109" s="87" t="s">
        <v>619</v>
      </c>
      <c r="C109" s="88">
        <v>241612</v>
      </c>
      <c r="D109" s="82" t="s">
        <v>199</v>
      </c>
      <c r="E109" s="82" t="s">
        <v>620</v>
      </c>
      <c r="F109" s="89">
        <v>8000</v>
      </c>
      <c r="G109" s="85">
        <v>5000</v>
      </c>
      <c r="H109" s="85">
        <v>20</v>
      </c>
      <c r="I109" s="90">
        <f t="shared" si="2"/>
        <v>2980</v>
      </c>
      <c r="J109" s="88">
        <v>241640</v>
      </c>
      <c r="K109" s="91" t="s">
        <v>80</v>
      </c>
      <c r="L109" s="82" t="s">
        <v>29</v>
      </c>
    </row>
    <row r="110" spans="1:12" s="92" customFormat="1" x14ac:dyDescent="0.2">
      <c r="A110" s="76">
        <v>104</v>
      </c>
      <c r="B110" s="87" t="s">
        <v>621</v>
      </c>
      <c r="C110" s="88">
        <v>241612</v>
      </c>
      <c r="D110" s="82" t="s">
        <v>101</v>
      </c>
      <c r="E110" s="82" t="s">
        <v>622</v>
      </c>
      <c r="F110" s="89">
        <v>6622</v>
      </c>
      <c r="G110" s="85">
        <v>5008.79</v>
      </c>
      <c r="H110" s="85">
        <v>1613.21</v>
      </c>
      <c r="I110" s="90">
        <f t="shared" ref="I110:I173" si="3">F110-G110-H110</f>
        <v>0</v>
      </c>
      <c r="J110" s="88">
        <v>241640</v>
      </c>
      <c r="K110" s="91" t="s">
        <v>80</v>
      </c>
      <c r="L110" s="82" t="s">
        <v>29</v>
      </c>
    </row>
    <row r="111" spans="1:12" s="92" customFormat="1" x14ac:dyDescent="0.2">
      <c r="A111" s="76">
        <v>105</v>
      </c>
      <c r="B111" s="87" t="s">
        <v>623</v>
      </c>
      <c r="C111" s="88">
        <v>241612</v>
      </c>
      <c r="D111" s="82" t="s">
        <v>395</v>
      </c>
      <c r="E111" s="78" t="s">
        <v>624</v>
      </c>
      <c r="F111" s="89">
        <v>13200</v>
      </c>
      <c r="G111" s="85">
        <v>7968</v>
      </c>
      <c r="H111" s="85">
        <v>0</v>
      </c>
      <c r="I111" s="90">
        <f t="shared" si="3"/>
        <v>5232</v>
      </c>
      <c r="J111" s="88">
        <v>241637</v>
      </c>
      <c r="K111" s="91" t="s">
        <v>79</v>
      </c>
      <c r="L111" s="82" t="s">
        <v>27</v>
      </c>
    </row>
    <row r="112" spans="1:12" s="36" customFormat="1" x14ac:dyDescent="0.2">
      <c r="A112" s="14">
        <v>106</v>
      </c>
      <c r="B112" s="31" t="s">
        <v>625</v>
      </c>
      <c r="C112" s="32">
        <v>241612</v>
      </c>
      <c r="D112" s="26" t="s">
        <v>903</v>
      </c>
      <c r="E112" s="26" t="s">
        <v>626</v>
      </c>
      <c r="F112" s="33">
        <v>3360</v>
      </c>
      <c r="G112" s="29">
        <v>0</v>
      </c>
      <c r="H112" s="29">
        <v>0</v>
      </c>
      <c r="I112" s="34">
        <f t="shared" si="3"/>
        <v>3360</v>
      </c>
      <c r="J112" s="32">
        <v>241635</v>
      </c>
      <c r="K112" s="35" t="s">
        <v>79</v>
      </c>
      <c r="L112" s="26" t="s">
        <v>34</v>
      </c>
    </row>
    <row r="113" spans="1:12" s="92" customFormat="1" x14ac:dyDescent="0.2">
      <c r="A113" s="76">
        <v>107</v>
      </c>
      <c r="B113" s="87" t="s">
        <v>627</v>
      </c>
      <c r="C113" s="88">
        <v>241612</v>
      </c>
      <c r="D113" s="82" t="s">
        <v>189</v>
      </c>
      <c r="E113" s="78" t="s">
        <v>628</v>
      </c>
      <c r="F113" s="89">
        <v>19263</v>
      </c>
      <c r="G113" s="85">
        <v>17440</v>
      </c>
      <c r="H113" s="85">
        <v>0</v>
      </c>
      <c r="I113" s="90">
        <f t="shared" si="3"/>
        <v>1823</v>
      </c>
      <c r="J113" s="88">
        <v>241633</v>
      </c>
      <c r="K113" s="91" t="s">
        <v>79</v>
      </c>
      <c r="L113" s="82" t="s">
        <v>28</v>
      </c>
    </row>
    <row r="114" spans="1:12" s="92" customFormat="1" x14ac:dyDescent="0.2">
      <c r="A114" s="76">
        <v>108</v>
      </c>
      <c r="B114" s="87" t="s">
        <v>629</v>
      </c>
      <c r="C114" s="88">
        <v>241612</v>
      </c>
      <c r="D114" s="82" t="s">
        <v>184</v>
      </c>
      <c r="E114" s="82" t="s">
        <v>630</v>
      </c>
      <c r="F114" s="89">
        <v>19310</v>
      </c>
      <c r="G114" s="85">
        <v>18828.150000000001</v>
      </c>
      <c r="H114" s="85">
        <v>481.85</v>
      </c>
      <c r="I114" s="90">
        <f t="shared" si="3"/>
        <v>-1.4779288903810084E-12</v>
      </c>
      <c r="J114" s="88">
        <v>241638</v>
      </c>
      <c r="K114" s="91" t="s">
        <v>79</v>
      </c>
      <c r="L114" s="82" t="s">
        <v>35</v>
      </c>
    </row>
    <row r="115" spans="1:12" s="36" customFormat="1" ht="40.5" x14ac:dyDescent="0.2">
      <c r="A115" s="14">
        <v>109</v>
      </c>
      <c r="B115" s="31" t="s">
        <v>631</v>
      </c>
      <c r="C115" s="32">
        <v>241612</v>
      </c>
      <c r="D115" s="26" t="s">
        <v>904</v>
      </c>
      <c r="E115" s="26" t="s">
        <v>632</v>
      </c>
      <c r="F115" s="33">
        <v>11880</v>
      </c>
      <c r="G115" s="29">
        <v>6830</v>
      </c>
      <c r="H115" s="29">
        <v>0</v>
      </c>
      <c r="I115" s="34">
        <f t="shared" si="3"/>
        <v>5050</v>
      </c>
      <c r="J115" s="32">
        <v>241639</v>
      </c>
      <c r="K115" s="35" t="s">
        <v>79</v>
      </c>
      <c r="L115" s="26" t="s">
        <v>37</v>
      </c>
    </row>
    <row r="116" spans="1:12" s="92" customFormat="1" x14ac:dyDescent="0.2">
      <c r="A116" s="76">
        <v>110</v>
      </c>
      <c r="B116" s="87" t="s">
        <v>633</v>
      </c>
      <c r="C116" s="88">
        <v>241612</v>
      </c>
      <c r="D116" s="82" t="s">
        <v>89</v>
      </c>
      <c r="E116" s="78" t="s">
        <v>634</v>
      </c>
      <c r="F116" s="89">
        <v>7910</v>
      </c>
      <c r="G116" s="85">
        <v>7910</v>
      </c>
      <c r="H116" s="85">
        <v>0</v>
      </c>
      <c r="I116" s="90">
        <f t="shared" si="3"/>
        <v>0</v>
      </c>
      <c r="J116" s="88">
        <v>241633</v>
      </c>
      <c r="K116" s="91" t="s">
        <v>79</v>
      </c>
      <c r="L116" s="82" t="s">
        <v>32</v>
      </c>
    </row>
    <row r="117" spans="1:12" s="92" customFormat="1" ht="40.5" x14ac:dyDescent="0.2">
      <c r="A117" s="76">
        <v>111</v>
      </c>
      <c r="B117" s="87" t="s">
        <v>635</v>
      </c>
      <c r="C117" s="88">
        <v>241612</v>
      </c>
      <c r="D117" s="82" t="s">
        <v>321</v>
      </c>
      <c r="E117" s="82" t="s">
        <v>978</v>
      </c>
      <c r="F117" s="89">
        <v>8082</v>
      </c>
      <c r="G117" s="85">
        <v>7540</v>
      </c>
      <c r="H117" s="85">
        <v>542</v>
      </c>
      <c r="I117" s="90">
        <f t="shared" si="3"/>
        <v>0</v>
      </c>
      <c r="J117" s="88">
        <v>241632</v>
      </c>
      <c r="K117" s="91" t="s">
        <v>79</v>
      </c>
      <c r="L117" s="82" t="s">
        <v>42</v>
      </c>
    </row>
    <row r="118" spans="1:12" s="92" customFormat="1" x14ac:dyDescent="0.2">
      <c r="A118" s="76">
        <v>112</v>
      </c>
      <c r="B118" s="87" t="s">
        <v>636</v>
      </c>
      <c r="C118" s="88">
        <v>241613</v>
      </c>
      <c r="D118" s="82" t="s">
        <v>194</v>
      </c>
      <c r="E118" s="78" t="s">
        <v>637</v>
      </c>
      <c r="F118" s="89">
        <v>4884</v>
      </c>
      <c r="G118" s="85">
        <v>4734</v>
      </c>
      <c r="H118" s="85">
        <v>150</v>
      </c>
      <c r="I118" s="90">
        <f t="shared" si="3"/>
        <v>0</v>
      </c>
      <c r="J118" s="88">
        <v>241636</v>
      </c>
      <c r="K118" s="91" t="s">
        <v>79</v>
      </c>
      <c r="L118" s="82" t="s">
        <v>35</v>
      </c>
    </row>
    <row r="119" spans="1:12" s="92" customFormat="1" ht="21" thickBot="1" x14ac:dyDescent="0.25">
      <c r="A119" s="76">
        <v>113</v>
      </c>
      <c r="B119" s="93" t="s">
        <v>638</v>
      </c>
      <c r="C119" s="94">
        <v>241613</v>
      </c>
      <c r="D119" s="95" t="s">
        <v>905</v>
      </c>
      <c r="E119" s="111" t="s">
        <v>639</v>
      </c>
      <c r="F119" s="96">
        <v>30000</v>
      </c>
      <c r="G119" s="97">
        <v>22090</v>
      </c>
      <c r="H119" s="97">
        <v>0</v>
      </c>
      <c r="I119" s="98">
        <f t="shared" si="3"/>
        <v>7910</v>
      </c>
      <c r="J119" s="94">
        <v>241639</v>
      </c>
      <c r="K119" s="99" t="s">
        <v>79</v>
      </c>
      <c r="L119" s="95" t="s">
        <v>35</v>
      </c>
    </row>
    <row r="120" spans="1:12" s="92" customFormat="1" x14ac:dyDescent="0.2">
      <c r="A120" s="76">
        <v>114</v>
      </c>
      <c r="B120" s="87" t="s">
        <v>640</v>
      </c>
      <c r="C120" s="88">
        <v>241613</v>
      </c>
      <c r="D120" s="82" t="s">
        <v>906</v>
      </c>
      <c r="E120" s="82" t="s">
        <v>641</v>
      </c>
      <c r="F120" s="89">
        <v>63600</v>
      </c>
      <c r="G120" s="85">
        <v>70000</v>
      </c>
      <c r="H120" s="85">
        <v>0</v>
      </c>
      <c r="I120" s="90">
        <v>0</v>
      </c>
      <c r="J120" s="88">
        <v>241667</v>
      </c>
      <c r="K120" s="91" t="s">
        <v>80</v>
      </c>
      <c r="L120" s="82" t="s">
        <v>32</v>
      </c>
    </row>
    <row r="121" spans="1:12" s="92" customFormat="1" x14ac:dyDescent="0.2">
      <c r="A121" s="76">
        <v>115</v>
      </c>
      <c r="B121" s="87" t="s">
        <v>642</v>
      </c>
      <c r="C121" s="88">
        <v>241613</v>
      </c>
      <c r="D121" s="82" t="s">
        <v>907</v>
      </c>
      <c r="E121" s="82" t="s">
        <v>643</v>
      </c>
      <c r="F121" s="89">
        <v>8000</v>
      </c>
      <c r="G121" s="85">
        <v>8000</v>
      </c>
      <c r="H121" s="85">
        <v>0</v>
      </c>
      <c r="I121" s="90">
        <f t="shared" si="3"/>
        <v>0</v>
      </c>
      <c r="J121" s="88">
        <v>241638</v>
      </c>
      <c r="K121" s="91" t="s">
        <v>79</v>
      </c>
      <c r="L121" s="82" t="s">
        <v>29</v>
      </c>
    </row>
    <row r="122" spans="1:12" s="92" customFormat="1" x14ac:dyDescent="0.2">
      <c r="A122" s="76">
        <v>116</v>
      </c>
      <c r="B122" s="87" t="s">
        <v>644</v>
      </c>
      <c r="C122" s="88">
        <v>241613</v>
      </c>
      <c r="D122" s="82" t="s">
        <v>908</v>
      </c>
      <c r="E122" s="82" t="s">
        <v>645</v>
      </c>
      <c r="F122" s="89">
        <v>13830</v>
      </c>
      <c r="G122" s="85">
        <v>13526</v>
      </c>
      <c r="H122" s="85">
        <v>304</v>
      </c>
      <c r="I122" s="90">
        <f t="shared" si="3"/>
        <v>0</v>
      </c>
      <c r="J122" s="88">
        <v>241641</v>
      </c>
      <c r="K122" s="91" t="s">
        <v>80</v>
      </c>
      <c r="L122" s="82" t="s">
        <v>37</v>
      </c>
    </row>
    <row r="123" spans="1:12" s="36" customFormat="1" ht="40.5" x14ac:dyDescent="0.2">
      <c r="A123" s="14">
        <v>117</v>
      </c>
      <c r="B123" s="31" t="s">
        <v>646</v>
      </c>
      <c r="C123" s="32">
        <v>241614</v>
      </c>
      <c r="D123" s="26" t="s">
        <v>69</v>
      </c>
      <c r="E123" s="26" t="s">
        <v>647</v>
      </c>
      <c r="F123" s="33">
        <v>12493</v>
      </c>
      <c r="G123" s="29">
        <v>0</v>
      </c>
      <c r="H123" s="29">
        <v>0</v>
      </c>
      <c r="I123" s="34">
        <f t="shared" si="3"/>
        <v>12493</v>
      </c>
      <c r="J123" s="32">
        <v>241637</v>
      </c>
      <c r="K123" s="35" t="s">
        <v>79</v>
      </c>
      <c r="L123" s="26" t="s">
        <v>28</v>
      </c>
    </row>
    <row r="124" spans="1:12" s="36" customFormat="1" x14ac:dyDescent="0.2">
      <c r="A124" s="14">
        <v>118</v>
      </c>
      <c r="B124" s="31" t="s">
        <v>648</v>
      </c>
      <c r="C124" s="32">
        <v>241614</v>
      </c>
      <c r="D124" s="26" t="s">
        <v>275</v>
      </c>
      <c r="E124" s="23" t="s">
        <v>649</v>
      </c>
      <c r="F124" s="33">
        <v>65000</v>
      </c>
      <c r="G124" s="29">
        <v>0</v>
      </c>
      <c r="H124" s="29">
        <v>0</v>
      </c>
      <c r="I124" s="34">
        <f t="shared" si="3"/>
        <v>65000</v>
      </c>
      <c r="J124" s="32">
        <v>241641</v>
      </c>
      <c r="K124" s="35" t="s">
        <v>80</v>
      </c>
      <c r="L124" s="26" t="s">
        <v>40</v>
      </c>
    </row>
    <row r="125" spans="1:12" s="36" customFormat="1" ht="40.5" x14ac:dyDescent="0.2">
      <c r="A125" s="14">
        <v>119</v>
      </c>
      <c r="B125" s="31" t="s">
        <v>650</v>
      </c>
      <c r="C125" s="32">
        <v>241614</v>
      </c>
      <c r="D125" s="26" t="s">
        <v>74</v>
      </c>
      <c r="E125" s="26" t="s">
        <v>651</v>
      </c>
      <c r="F125" s="33">
        <v>28750</v>
      </c>
      <c r="G125" s="29">
        <v>0</v>
      </c>
      <c r="H125" s="29">
        <v>0</v>
      </c>
      <c r="I125" s="34">
        <f t="shared" si="3"/>
        <v>28750</v>
      </c>
      <c r="J125" s="32">
        <v>241643</v>
      </c>
      <c r="K125" s="35" t="s">
        <v>80</v>
      </c>
      <c r="L125" s="26" t="s">
        <v>37</v>
      </c>
    </row>
    <row r="126" spans="1:12" s="92" customFormat="1" ht="40.5" x14ac:dyDescent="0.2">
      <c r="A126" s="76">
        <v>120</v>
      </c>
      <c r="B126" s="87" t="s">
        <v>652</v>
      </c>
      <c r="C126" s="88">
        <v>241614</v>
      </c>
      <c r="D126" s="82" t="s">
        <v>909</v>
      </c>
      <c r="E126" s="82" t="s">
        <v>653</v>
      </c>
      <c r="F126" s="89">
        <v>13200</v>
      </c>
      <c r="G126" s="85">
        <v>12350</v>
      </c>
      <c r="H126" s="85">
        <v>0</v>
      </c>
      <c r="I126" s="90">
        <f t="shared" si="3"/>
        <v>850</v>
      </c>
      <c r="J126" s="88">
        <v>241642</v>
      </c>
      <c r="K126" s="91" t="s">
        <v>80</v>
      </c>
      <c r="L126" s="82" t="s">
        <v>43</v>
      </c>
    </row>
    <row r="127" spans="1:12" s="36" customFormat="1" ht="41.25" thickBot="1" x14ac:dyDescent="0.25">
      <c r="A127" s="14">
        <v>121</v>
      </c>
      <c r="B127" s="37" t="s">
        <v>654</v>
      </c>
      <c r="C127" s="38">
        <v>241614</v>
      </c>
      <c r="D127" s="39" t="s">
        <v>910</v>
      </c>
      <c r="E127" s="39" t="s">
        <v>655</v>
      </c>
      <c r="F127" s="40">
        <v>13200</v>
      </c>
      <c r="G127" s="41">
        <v>0</v>
      </c>
      <c r="H127" s="41">
        <v>0</v>
      </c>
      <c r="I127" s="42">
        <f t="shared" si="3"/>
        <v>13200</v>
      </c>
      <c r="J127" s="38">
        <v>241640</v>
      </c>
      <c r="K127" s="43" t="s">
        <v>80</v>
      </c>
      <c r="L127" s="39" t="s">
        <v>43</v>
      </c>
    </row>
    <row r="128" spans="1:12" s="92" customFormat="1" x14ac:dyDescent="0.2">
      <c r="A128" s="76">
        <v>122</v>
      </c>
      <c r="B128" s="87" t="s">
        <v>656</v>
      </c>
      <c r="C128" s="88">
        <v>241614</v>
      </c>
      <c r="D128" s="82" t="s">
        <v>911</v>
      </c>
      <c r="E128" s="82" t="s">
        <v>657</v>
      </c>
      <c r="F128" s="89">
        <v>25800</v>
      </c>
      <c r="G128" s="85">
        <v>25800</v>
      </c>
      <c r="H128" s="85">
        <v>0</v>
      </c>
      <c r="I128" s="90">
        <f t="shared" si="3"/>
        <v>0</v>
      </c>
      <c r="J128" s="88">
        <v>241638</v>
      </c>
      <c r="K128" s="91" t="s">
        <v>79</v>
      </c>
      <c r="L128" s="82" t="s">
        <v>46</v>
      </c>
    </row>
    <row r="129" spans="1:12" s="36" customFormat="1" x14ac:dyDescent="0.2">
      <c r="A129" s="14">
        <v>123</v>
      </c>
      <c r="B129" s="31" t="s">
        <v>658</v>
      </c>
      <c r="C129" s="32">
        <v>241614</v>
      </c>
      <c r="D129" s="26" t="s">
        <v>454</v>
      </c>
      <c r="E129" s="26" t="s">
        <v>659</v>
      </c>
      <c r="F129" s="33">
        <v>69300</v>
      </c>
      <c r="G129" s="29">
        <v>0</v>
      </c>
      <c r="H129" s="29">
        <v>17</v>
      </c>
      <c r="I129" s="34">
        <f t="shared" si="3"/>
        <v>69283</v>
      </c>
      <c r="J129" s="32">
        <v>241639</v>
      </c>
      <c r="K129" s="35" t="s">
        <v>79</v>
      </c>
      <c r="L129" s="26" t="s">
        <v>46</v>
      </c>
    </row>
    <row r="130" spans="1:12" s="92" customFormat="1" x14ac:dyDescent="0.2">
      <c r="A130" s="76">
        <v>124</v>
      </c>
      <c r="B130" s="87" t="s">
        <v>897</v>
      </c>
      <c r="C130" s="88">
        <v>22471</v>
      </c>
      <c r="D130" s="82" t="s">
        <v>898</v>
      </c>
      <c r="E130" s="82" t="s">
        <v>899</v>
      </c>
      <c r="F130" s="89">
        <v>283750</v>
      </c>
      <c r="G130" s="85">
        <v>198805</v>
      </c>
      <c r="H130" s="85">
        <v>0</v>
      </c>
      <c r="I130" s="90">
        <f t="shared" si="3"/>
        <v>84945</v>
      </c>
      <c r="J130" s="88">
        <v>22495</v>
      </c>
      <c r="K130" s="91" t="s">
        <v>80</v>
      </c>
      <c r="L130" s="82" t="s">
        <v>32</v>
      </c>
    </row>
    <row r="131" spans="1:12" s="92" customFormat="1" ht="40.5" x14ac:dyDescent="0.2">
      <c r="A131" s="76">
        <v>125</v>
      </c>
      <c r="B131" s="87" t="s">
        <v>660</v>
      </c>
      <c r="C131" s="88">
        <v>241617</v>
      </c>
      <c r="D131" s="82" t="s">
        <v>56</v>
      </c>
      <c r="E131" s="82" t="s">
        <v>661</v>
      </c>
      <c r="F131" s="89">
        <v>97070</v>
      </c>
      <c r="G131" s="85">
        <v>97010</v>
      </c>
      <c r="H131" s="85">
        <v>60</v>
      </c>
      <c r="I131" s="90">
        <f t="shared" si="3"/>
        <v>0</v>
      </c>
      <c r="J131" s="88">
        <v>241642</v>
      </c>
      <c r="K131" s="91" t="s">
        <v>80</v>
      </c>
      <c r="L131" s="82" t="s">
        <v>45</v>
      </c>
    </row>
    <row r="132" spans="1:12" s="36" customFormat="1" ht="40.5" x14ac:dyDescent="0.2">
      <c r="A132" s="14">
        <v>126</v>
      </c>
      <c r="B132" s="31" t="s">
        <v>662</v>
      </c>
      <c r="C132" s="32">
        <v>241617</v>
      </c>
      <c r="D132" s="26" t="s">
        <v>912</v>
      </c>
      <c r="E132" s="26" t="s">
        <v>979</v>
      </c>
      <c r="F132" s="33">
        <v>88040</v>
      </c>
      <c r="G132" s="29">
        <v>0</v>
      </c>
      <c r="H132" s="29">
        <v>0</v>
      </c>
      <c r="I132" s="34">
        <f t="shared" si="3"/>
        <v>88040</v>
      </c>
      <c r="J132" s="32">
        <v>241637</v>
      </c>
      <c r="K132" s="35" t="s">
        <v>79</v>
      </c>
      <c r="L132" s="26" t="s">
        <v>28</v>
      </c>
    </row>
    <row r="133" spans="1:12" s="92" customFormat="1" ht="40.5" x14ac:dyDescent="0.2">
      <c r="A133" s="76">
        <v>127</v>
      </c>
      <c r="B133" s="87" t="s">
        <v>663</v>
      </c>
      <c r="C133" s="88">
        <v>241617</v>
      </c>
      <c r="D133" s="82" t="s">
        <v>415</v>
      </c>
      <c r="E133" s="82" t="s">
        <v>664</v>
      </c>
      <c r="F133" s="89">
        <v>19400</v>
      </c>
      <c r="G133" s="85">
        <v>19400</v>
      </c>
      <c r="H133" s="85">
        <v>0</v>
      </c>
      <c r="I133" s="90">
        <f t="shared" si="3"/>
        <v>0</v>
      </c>
      <c r="J133" s="88">
        <v>241644</v>
      </c>
      <c r="K133" s="91" t="s">
        <v>80</v>
      </c>
      <c r="L133" s="82" t="s">
        <v>43</v>
      </c>
    </row>
    <row r="134" spans="1:12" s="36" customFormat="1" x14ac:dyDescent="0.2">
      <c r="A134" s="14">
        <v>128</v>
      </c>
      <c r="B134" s="31" t="s">
        <v>665</v>
      </c>
      <c r="C134" s="32">
        <v>241617</v>
      </c>
      <c r="D134" s="26" t="s">
        <v>913</v>
      </c>
      <c r="E134" s="23" t="s">
        <v>666</v>
      </c>
      <c r="F134" s="33">
        <v>17100</v>
      </c>
      <c r="G134" s="29">
        <v>0</v>
      </c>
      <c r="H134" s="29">
        <v>0</v>
      </c>
      <c r="I134" s="34">
        <f t="shared" si="3"/>
        <v>17100</v>
      </c>
      <c r="J134" s="32">
        <v>241645</v>
      </c>
      <c r="K134" s="35" t="s">
        <v>80</v>
      </c>
      <c r="L134" s="26" t="s">
        <v>32</v>
      </c>
    </row>
    <row r="135" spans="1:12" s="92" customFormat="1" x14ac:dyDescent="0.2">
      <c r="A135" s="76">
        <v>129</v>
      </c>
      <c r="B135" s="87" t="s">
        <v>667</v>
      </c>
      <c r="C135" s="88">
        <v>241617</v>
      </c>
      <c r="D135" s="82" t="s">
        <v>48</v>
      </c>
      <c r="E135" s="78" t="s">
        <v>668</v>
      </c>
      <c r="F135" s="89">
        <v>9000</v>
      </c>
      <c r="G135" s="85">
        <v>9000</v>
      </c>
      <c r="H135" s="85">
        <v>0</v>
      </c>
      <c r="I135" s="90">
        <f t="shared" si="3"/>
        <v>0</v>
      </c>
      <c r="J135" s="88">
        <v>241644</v>
      </c>
      <c r="K135" s="91" t="s">
        <v>80</v>
      </c>
      <c r="L135" s="82" t="s">
        <v>32</v>
      </c>
    </row>
    <row r="136" spans="1:12" s="92" customFormat="1" ht="40.5" x14ac:dyDescent="0.2">
      <c r="A136" s="76">
        <v>130</v>
      </c>
      <c r="B136" s="87" t="s">
        <v>669</v>
      </c>
      <c r="C136" s="88">
        <v>241617</v>
      </c>
      <c r="D136" s="82" t="s">
        <v>914</v>
      </c>
      <c r="E136" s="82" t="s">
        <v>670</v>
      </c>
      <c r="F136" s="89">
        <v>13200</v>
      </c>
      <c r="G136" s="85">
        <v>13200</v>
      </c>
      <c r="H136" s="85">
        <v>0</v>
      </c>
      <c r="I136" s="90">
        <f t="shared" si="3"/>
        <v>0</v>
      </c>
      <c r="J136" s="88">
        <v>241643</v>
      </c>
      <c r="K136" s="91" t="s">
        <v>80</v>
      </c>
      <c r="L136" s="82" t="s">
        <v>43</v>
      </c>
    </row>
    <row r="137" spans="1:12" s="92" customFormat="1" ht="40.5" x14ac:dyDescent="0.2">
      <c r="A137" s="76">
        <v>131</v>
      </c>
      <c r="B137" s="87" t="s">
        <v>671</v>
      </c>
      <c r="C137" s="88">
        <v>241617</v>
      </c>
      <c r="D137" s="82" t="s">
        <v>152</v>
      </c>
      <c r="E137" s="82" t="s">
        <v>672</v>
      </c>
      <c r="F137" s="89">
        <v>8500</v>
      </c>
      <c r="G137" s="85">
        <v>8500</v>
      </c>
      <c r="H137" s="85">
        <v>0</v>
      </c>
      <c r="I137" s="90">
        <f t="shared" si="3"/>
        <v>0</v>
      </c>
      <c r="J137" s="88">
        <v>241640</v>
      </c>
      <c r="K137" s="91" t="s">
        <v>80</v>
      </c>
      <c r="L137" s="82" t="s">
        <v>37</v>
      </c>
    </row>
    <row r="138" spans="1:12" s="92" customFormat="1" ht="40.5" x14ac:dyDescent="0.2">
      <c r="A138" s="76">
        <v>132</v>
      </c>
      <c r="B138" s="87" t="s">
        <v>673</v>
      </c>
      <c r="C138" s="88">
        <v>241617</v>
      </c>
      <c r="D138" s="82" t="s">
        <v>915</v>
      </c>
      <c r="E138" s="82" t="s">
        <v>674</v>
      </c>
      <c r="F138" s="89">
        <v>6616</v>
      </c>
      <c r="G138" s="85">
        <v>5856</v>
      </c>
      <c r="H138" s="85">
        <v>760</v>
      </c>
      <c r="I138" s="90">
        <f t="shared" si="3"/>
        <v>0</v>
      </c>
      <c r="J138" s="88">
        <v>241637</v>
      </c>
      <c r="K138" s="91" t="s">
        <v>79</v>
      </c>
      <c r="L138" s="82" t="s">
        <v>27</v>
      </c>
    </row>
    <row r="139" spans="1:12" s="92" customFormat="1" ht="40.5" x14ac:dyDescent="0.2">
      <c r="A139" s="76">
        <v>133</v>
      </c>
      <c r="B139" s="87" t="s">
        <v>675</v>
      </c>
      <c r="C139" s="88">
        <v>241618</v>
      </c>
      <c r="D139" s="82" t="s">
        <v>59</v>
      </c>
      <c r="E139" s="82" t="s">
        <v>676</v>
      </c>
      <c r="F139" s="89">
        <v>7000</v>
      </c>
      <c r="G139" s="85">
        <v>3569</v>
      </c>
      <c r="H139" s="85">
        <v>3431</v>
      </c>
      <c r="I139" s="90">
        <f t="shared" si="3"/>
        <v>0</v>
      </c>
      <c r="J139" s="88">
        <v>241638</v>
      </c>
      <c r="K139" s="91" t="s">
        <v>79</v>
      </c>
      <c r="L139" s="82" t="s">
        <v>35</v>
      </c>
    </row>
    <row r="140" spans="1:12" s="92" customFormat="1" x14ac:dyDescent="0.2">
      <c r="A140" s="76">
        <v>134</v>
      </c>
      <c r="B140" s="87" t="s">
        <v>677</v>
      </c>
      <c r="C140" s="88">
        <v>241618</v>
      </c>
      <c r="D140" s="82" t="s">
        <v>916</v>
      </c>
      <c r="E140" s="82" t="s">
        <v>678</v>
      </c>
      <c r="F140" s="89">
        <v>6200</v>
      </c>
      <c r="G140" s="85">
        <v>5000</v>
      </c>
      <c r="H140" s="85">
        <v>0</v>
      </c>
      <c r="I140" s="90">
        <f t="shared" si="3"/>
        <v>1200</v>
      </c>
      <c r="J140" s="88">
        <v>241640</v>
      </c>
      <c r="K140" s="91" t="s">
        <v>80</v>
      </c>
      <c r="L140" s="82" t="s">
        <v>32</v>
      </c>
    </row>
    <row r="141" spans="1:12" s="92" customFormat="1" ht="40.5" x14ac:dyDescent="0.2">
      <c r="A141" s="76">
        <v>135</v>
      </c>
      <c r="B141" s="87" t="s">
        <v>679</v>
      </c>
      <c r="C141" s="88">
        <v>241618</v>
      </c>
      <c r="D141" s="82" t="s">
        <v>917</v>
      </c>
      <c r="E141" s="82" t="s">
        <v>998</v>
      </c>
      <c r="F141" s="89">
        <v>21891</v>
      </c>
      <c r="G141" s="85">
        <v>21091.66</v>
      </c>
      <c r="H141" s="85">
        <v>0</v>
      </c>
      <c r="I141" s="90">
        <f t="shared" si="3"/>
        <v>799.34000000000015</v>
      </c>
      <c r="J141" s="88">
        <v>241641</v>
      </c>
      <c r="K141" s="91" t="s">
        <v>80</v>
      </c>
      <c r="L141" s="82" t="s">
        <v>35</v>
      </c>
    </row>
    <row r="142" spans="1:12" s="36" customFormat="1" x14ac:dyDescent="0.2">
      <c r="A142" s="14">
        <v>136</v>
      </c>
      <c r="B142" s="31" t="s">
        <v>680</v>
      </c>
      <c r="C142" s="32">
        <v>241618</v>
      </c>
      <c r="D142" s="26" t="s">
        <v>918</v>
      </c>
      <c r="E142" s="26" t="s">
        <v>681</v>
      </c>
      <c r="F142" s="33">
        <v>13200</v>
      </c>
      <c r="G142" s="29">
        <v>0</v>
      </c>
      <c r="H142" s="29">
        <v>0</v>
      </c>
      <c r="I142" s="34">
        <f t="shared" si="3"/>
        <v>13200</v>
      </c>
      <c r="J142" s="32">
        <v>241640</v>
      </c>
      <c r="K142" s="35" t="s">
        <v>80</v>
      </c>
      <c r="L142" s="26" t="s">
        <v>43</v>
      </c>
    </row>
    <row r="143" spans="1:12" s="36" customFormat="1" x14ac:dyDescent="0.2">
      <c r="A143" s="14">
        <v>137</v>
      </c>
      <c r="B143" s="31" t="s">
        <v>682</v>
      </c>
      <c r="C143" s="32">
        <v>241619</v>
      </c>
      <c r="D143" s="26" t="s">
        <v>919</v>
      </c>
      <c r="E143" s="26" t="s">
        <v>683</v>
      </c>
      <c r="F143" s="33">
        <v>16500</v>
      </c>
      <c r="G143" s="29">
        <v>0</v>
      </c>
      <c r="H143" s="29">
        <v>0</v>
      </c>
      <c r="I143" s="34">
        <f t="shared" si="3"/>
        <v>16500</v>
      </c>
      <c r="J143" s="32">
        <v>241645</v>
      </c>
      <c r="K143" s="35" t="s">
        <v>80</v>
      </c>
      <c r="L143" s="26" t="s">
        <v>37</v>
      </c>
    </row>
    <row r="144" spans="1:12" s="92" customFormat="1" x14ac:dyDescent="0.2">
      <c r="A144" s="76">
        <v>138</v>
      </c>
      <c r="B144" s="87" t="s">
        <v>684</v>
      </c>
      <c r="C144" s="88">
        <v>241619</v>
      </c>
      <c r="D144" s="82" t="s">
        <v>334</v>
      </c>
      <c r="E144" s="82" t="s">
        <v>685</v>
      </c>
      <c r="F144" s="89">
        <v>9200</v>
      </c>
      <c r="G144" s="85">
        <v>6870</v>
      </c>
      <c r="H144" s="85">
        <v>830</v>
      </c>
      <c r="I144" s="90">
        <f t="shared" si="3"/>
        <v>1500</v>
      </c>
      <c r="J144" s="88">
        <v>241642</v>
      </c>
      <c r="K144" s="91" t="s">
        <v>80</v>
      </c>
      <c r="L144" s="82" t="s">
        <v>45</v>
      </c>
    </row>
    <row r="145" spans="1:12" s="92" customFormat="1" x14ac:dyDescent="0.2">
      <c r="A145" s="76">
        <v>139</v>
      </c>
      <c r="B145" s="87" t="s">
        <v>686</v>
      </c>
      <c r="C145" s="88">
        <v>241619</v>
      </c>
      <c r="D145" s="82" t="s">
        <v>197</v>
      </c>
      <c r="E145" s="82" t="s">
        <v>687</v>
      </c>
      <c r="F145" s="89">
        <v>17064</v>
      </c>
      <c r="G145" s="85">
        <v>17064</v>
      </c>
      <c r="H145" s="85">
        <v>0</v>
      </c>
      <c r="I145" s="90">
        <f t="shared" si="3"/>
        <v>0</v>
      </c>
      <c r="J145" s="88">
        <v>241648</v>
      </c>
      <c r="K145" s="91" t="s">
        <v>80</v>
      </c>
      <c r="L145" s="82" t="s">
        <v>35</v>
      </c>
    </row>
    <row r="146" spans="1:12" s="92" customFormat="1" x14ac:dyDescent="0.2">
      <c r="A146" s="76">
        <v>140</v>
      </c>
      <c r="B146" s="87" t="s">
        <v>688</v>
      </c>
      <c r="C146" s="88">
        <v>241619</v>
      </c>
      <c r="D146" s="82" t="s">
        <v>920</v>
      </c>
      <c r="E146" s="78" t="s">
        <v>689</v>
      </c>
      <c r="F146" s="89">
        <v>12000</v>
      </c>
      <c r="G146" s="85">
        <v>12000</v>
      </c>
      <c r="H146" s="85">
        <v>0</v>
      </c>
      <c r="I146" s="90">
        <f t="shared" si="3"/>
        <v>0</v>
      </c>
      <c r="J146" s="88">
        <v>241638</v>
      </c>
      <c r="K146" s="91" t="s">
        <v>79</v>
      </c>
      <c r="L146" s="82" t="s">
        <v>28</v>
      </c>
    </row>
    <row r="147" spans="1:12" s="92" customFormat="1" x14ac:dyDescent="0.2">
      <c r="A147" s="76">
        <v>141</v>
      </c>
      <c r="B147" s="87" t="s">
        <v>690</v>
      </c>
      <c r="C147" s="88">
        <v>241619</v>
      </c>
      <c r="D147" s="82" t="s">
        <v>921</v>
      </c>
      <c r="E147" s="78" t="s">
        <v>691</v>
      </c>
      <c r="F147" s="89">
        <v>5284</v>
      </c>
      <c r="G147" s="85">
        <v>5284</v>
      </c>
      <c r="H147" s="85">
        <v>0</v>
      </c>
      <c r="I147" s="90">
        <f t="shared" si="3"/>
        <v>0</v>
      </c>
      <c r="J147" s="88">
        <v>241637</v>
      </c>
      <c r="K147" s="91" t="s">
        <v>79</v>
      </c>
      <c r="L147" s="82" t="s">
        <v>28</v>
      </c>
    </row>
    <row r="148" spans="1:12" s="92" customFormat="1" ht="40.5" x14ac:dyDescent="0.2">
      <c r="A148" s="76">
        <v>142</v>
      </c>
      <c r="B148" s="87" t="s">
        <v>692</v>
      </c>
      <c r="C148" s="88">
        <v>241620</v>
      </c>
      <c r="D148" s="82" t="s">
        <v>135</v>
      </c>
      <c r="E148" s="82" t="s">
        <v>693</v>
      </c>
      <c r="F148" s="89">
        <v>40000</v>
      </c>
      <c r="G148" s="85">
        <v>2400</v>
      </c>
      <c r="H148" s="85">
        <v>10400</v>
      </c>
      <c r="I148" s="90">
        <f t="shared" si="3"/>
        <v>27200</v>
      </c>
      <c r="J148" s="88">
        <v>241642</v>
      </c>
      <c r="K148" s="91" t="s">
        <v>80</v>
      </c>
      <c r="L148" s="82" t="s">
        <v>40</v>
      </c>
    </row>
    <row r="149" spans="1:12" s="36" customFormat="1" x14ac:dyDescent="0.2">
      <c r="A149" s="14">
        <v>143</v>
      </c>
      <c r="B149" s="31" t="s">
        <v>694</v>
      </c>
      <c r="C149" s="32">
        <v>241620</v>
      </c>
      <c r="D149" s="26" t="s">
        <v>922</v>
      </c>
      <c r="E149" s="26" t="s">
        <v>695</v>
      </c>
      <c r="F149" s="33">
        <v>25000</v>
      </c>
      <c r="G149" s="29">
        <v>0</v>
      </c>
      <c r="H149" s="29">
        <v>0</v>
      </c>
      <c r="I149" s="34">
        <f t="shared" si="3"/>
        <v>25000</v>
      </c>
      <c r="J149" s="32">
        <v>241647</v>
      </c>
      <c r="K149" s="35" t="s">
        <v>80</v>
      </c>
      <c r="L149" s="26" t="s">
        <v>35</v>
      </c>
    </row>
    <row r="150" spans="1:12" s="36" customFormat="1" ht="21" thickBot="1" x14ac:dyDescent="0.25">
      <c r="A150" s="14">
        <v>144</v>
      </c>
      <c r="B150" s="37" t="s">
        <v>696</v>
      </c>
      <c r="C150" s="38">
        <v>241620</v>
      </c>
      <c r="D150" s="39" t="s">
        <v>923</v>
      </c>
      <c r="E150" s="39" t="s">
        <v>697</v>
      </c>
      <c r="F150" s="40">
        <v>16350</v>
      </c>
      <c r="G150" s="41">
        <v>0</v>
      </c>
      <c r="H150" s="41">
        <v>0</v>
      </c>
      <c r="I150" s="42">
        <f t="shared" si="3"/>
        <v>16350</v>
      </c>
      <c r="J150" s="38">
        <v>241644</v>
      </c>
      <c r="K150" s="43" t="s">
        <v>80</v>
      </c>
      <c r="L150" s="39" t="s">
        <v>37</v>
      </c>
    </row>
    <row r="151" spans="1:12" s="36" customFormat="1" x14ac:dyDescent="0.2">
      <c r="A151" s="14">
        <v>145</v>
      </c>
      <c r="B151" s="31" t="s">
        <v>698</v>
      </c>
      <c r="C151" s="32">
        <v>241620</v>
      </c>
      <c r="D151" s="26" t="s">
        <v>924</v>
      </c>
      <c r="E151" s="26" t="s">
        <v>699</v>
      </c>
      <c r="F151" s="33">
        <v>12923</v>
      </c>
      <c r="G151" s="29">
        <v>0</v>
      </c>
      <c r="H151" s="29">
        <v>0</v>
      </c>
      <c r="I151" s="34">
        <f t="shared" si="3"/>
        <v>12923</v>
      </c>
      <c r="J151" s="32">
        <v>241642</v>
      </c>
      <c r="K151" s="35" t="s">
        <v>80</v>
      </c>
      <c r="L151" s="26" t="s">
        <v>37</v>
      </c>
    </row>
    <row r="152" spans="1:12" s="92" customFormat="1" ht="40.5" x14ac:dyDescent="0.2">
      <c r="A152" s="76">
        <v>146</v>
      </c>
      <c r="B152" s="87" t="s">
        <v>700</v>
      </c>
      <c r="C152" s="88">
        <v>241620</v>
      </c>
      <c r="D152" s="82" t="s">
        <v>47</v>
      </c>
      <c r="E152" s="82" t="s">
        <v>980</v>
      </c>
      <c r="F152" s="89">
        <v>9360</v>
      </c>
      <c r="G152" s="85">
        <v>7070</v>
      </c>
      <c r="H152" s="85">
        <v>2290</v>
      </c>
      <c r="I152" s="90">
        <f t="shared" si="3"/>
        <v>0</v>
      </c>
      <c r="J152" s="88">
        <v>241642</v>
      </c>
      <c r="K152" s="91" t="s">
        <v>80</v>
      </c>
      <c r="L152" s="82" t="s">
        <v>27</v>
      </c>
    </row>
    <row r="153" spans="1:12" s="92" customFormat="1" x14ac:dyDescent="0.2">
      <c r="A153" s="76">
        <v>147</v>
      </c>
      <c r="B153" s="87" t="s">
        <v>701</v>
      </c>
      <c r="C153" s="88">
        <v>241620</v>
      </c>
      <c r="D153" s="82" t="s">
        <v>925</v>
      </c>
      <c r="E153" s="82" t="s">
        <v>702</v>
      </c>
      <c r="F153" s="89">
        <v>13050</v>
      </c>
      <c r="G153" s="85">
        <v>6000</v>
      </c>
      <c r="H153" s="85">
        <v>0</v>
      </c>
      <c r="I153" s="90">
        <f t="shared" si="3"/>
        <v>7050</v>
      </c>
      <c r="J153" s="88">
        <v>241644</v>
      </c>
      <c r="K153" s="91" t="s">
        <v>80</v>
      </c>
      <c r="L153" s="82" t="s">
        <v>34</v>
      </c>
    </row>
    <row r="154" spans="1:12" s="92" customFormat="1" x14ac:dyDescent="0.2">
      <c r="A154" s="76">
        <v>148</v>
      </c>
      <c r="B154" s="87" t="s">
        <v>703</v>
      </c>
      <c r="C154" s="88">
        <v>241620</v>
      </c>
      <c r="D154" s="82" t="s">
        <v>999</v>
      </c>
      <c r="E154" s="78" t="s">
        <v>803</v>
      </c>
      <c r="F154" s="89">
        <v>6000</v>
      </c>
      <c r="G154" s="85">
        <v>6000</v>
      </c>
      <c r="H154" s="85">
        <v>0</v>
      </c>
      <c r="I154" s="90">
        <f t="shared" si="3"/>
        <v>0</v>
      </c>
      <c r="J154" s="88">
        <v>241645</v>
      </c>
      <c r="K154" s="91" t="s">
        <v>80</v>
      </c>
      <c r="L154" s="82" t="s">
        <v>43</v>
      </c>
    </row>
    <row r="155" spans="1:12" s="92" customFormat="1" ht="40.5" x14ac:dyDescent="0.2">
      <c r="A155" s="76">
        <v>149</v>
      </c>
      <c r="B155" s="87" t="s">
        <v>704</v>
      </c>
      <c r="C155" s="88">
        <v>241620</v>
      </c>
      <c r="D155" s="82" t="s">
        <v>926</v>
      </c>
      <c r="E155" s="82" t="s">
        <v>705</v>
      </c>
      <c r="F155" s="89">
        <v>10000</v>
      </c>
      <c r="G155" s="85">
        <v>5000</v>
      </c>
      <c r="H155" s="85">
        <v>0</v>
      </c>
      <c r="I155" s="90">
        <f t="shared" si="3"/>
        <v>5000</v>
      </c>
      <c r="J155" s="88">
        <v>241644</v>
      </c>
      <c r="K155" s="91" t="s">
        <v>80</v>
      </c>
      <c r="L155" s="82" t="s">
        <v>32</v>
      </c>
    </row>
    <row r="156" spans="1:12" s="36" customFormat="1" ht="40.5" x14ac:dyDescent="0.2">
      <c r="A156" s="14">
        <v>150</v>
      </c>
      <c r="B156" s="31" t="s">
        <v>706</v>
      </c>
      <c r="C156" s="32">
        <v>241620</v>
      </c>
      <c r="D156" s="26" t="s">
        <v>93</v>
      </c>
      <c r="E156" s="26" t="s">
        <v>707</v>
      </c>
      <c r="F156" s="33">
        <v>38200</v>
      </c>
      <c r="G156" s="29">
        <v>0</v>
      </c>
      <c r="H156" s="29">
        <v>0</v>
      </c>
      <c r="I156" s="34">
        <f t="shared" si="3"/>
        <v>38200</v>
      </c>
      <c r="J156" s="32">
        <v>241648</v>
      </c>
      <c r="K156" s="35" t="s">
        <v>80</v>
      </c>
      <c r="L156" s="26" t="s">
        <v>29</v>
      </c>
    </row>
    <row r="157" spans="1:12" s="36" customFormat="1" ht="40.5" x14ac:dyDescent="0.2">
      <c r="A157" s="14">
        <v>151</v>
      </c>
      <c r="B157" s="31" t="s">
        <v>708</v>
      </c>
      <c r="C157" s="32">
        <v>241620</v>
      </c>
      <c r="D157" s="26" t="s">
        <v>256</v>
      </c>
      <c r="E157" s="26" t="s">
        <v>709</v>
      </c>
      <c r="F157" s="33">
        <v>8000</v>
      </c>
      <c r="G157" s="29">
        <v>0</v>
      </c>
      <c r="H157" s="29">
        <v>0</v>
      </c>
      <c r="I157" s="34">
        <f t="shared" si="3"/>
        <v>8000</v>
      </c>
      <c r="J157" s="32">
        <v>241644</v>
      </c>
      <c r="K157" s="35" t="s">
        <v>80</v>
      </c>
      <c r="L157" s="26" t="s">
        <v>29</v>
      </c>
    </row>
    <row r="158" spans="1:12" x14ac:dyDescent="0.2">
      <c r="A158" s="14">
        <v>152</v>
      </c>
      <c r="B158" s="24" t="s">
        <v>710</v>
      </c>
      <c r="C158" s="25">
        <v>241620</v>
      </c>
      <c r="D158" s="23" t="s">
        <v>927</v>
      </c>
      <c r="E158" s="23" t="s">
        <v>711</v>
      </c>
      <c r="F158" s="30">
        <v>13440</v>
      </c>
      <c r="G158" s="27">
        <v>0</v>
      </c>
      <c r="H158" s="27">
        <v>0</v>
      </c>
      <c r="I158" s="18">
        <f t="shared" si="3"/>
        <v>13440</v>
      </c>
      <c r="J158" s="25">
        <v>241643</v>
      </c>
      <c r="K158" s="28" t="s">
        <v>80</v>
      </c>
      <c r="L158" s="23" t="s">
        <v>42</v>
      </c>
    </row>
    <row r="159" spans="1:12" s="36" customFormat="1" x14ac:dyDescent="0.2">
      <c r="A159" s="14">
        <v>153</v>
      </c>
      <c r="B159" s="31" t="s">
        <v>712</v>
      </c>
      <c r="C159" s="32">
        <v>241620</v>
      </c>
      <c r="D159" s="26" t="s">
        <v>195</v>
      </c>
      <c r="E159" s="23" t="s">
        <v>713</v>
      </c>
      <c r="F159" s="33">
        <v>10400</v>
      </c>
      <c r="G159" s="29">
        <v>0</v>
      </c>
      <c r="H159" s="29">
        <v>0</v>
      </c>
      <c r="I159" s="34">
        <f t="shared" si="3"/>
        <v>10400</v>
      </c>
      <c r="J159" s="32">
        <v>241649</v>
      </c>
      <c r="K159" s="35" t="s">
        <v>80</v>
      </c>
      <c r="L159" s="26" t="s">
        <v>29</v>
      </c>
    </row>
    <row r="160" spans="1:12" s="36" customFormat="1" ht="40.5" x14ac:dyDescent="0.2">
      <c r="A160" s="14">
        <v>154</v>
      </c>
      <c r="B160" s="31" t="s">
        <v>714</v>
      </c>
      <c r="C160" s="32">
        <v>241620</v>
      </c>
      <c r="D160" s="26" t="s">
        <v>928</v>
      </c>
      <c r="E160" s="26" t="s">
        <v>715</v>
      </c>
      <c r="F160" s="33">
        <v>13300</v>
      </c>
      <c r="G160" s="29">
        <v>0</v>
      </c>
      <c r="H160" s="29">
        <v>0</v>
      </c>
      <c r="I160" s="34">
        <f t="shared" si="3"/>
        <v>13300</v>
      </c>
      <c r="J160" s="32">
        <v>241648</v>
      </c>
      <c r="K160" s="35" t="s">
        <v>80</v>
      </c>
      <c r="L160" s="26" t="s">
        <v>29</v>
      </c>
    </row>
    <row r="161" spans="1:12" s="79" customFormat="1" x14ac:dyDescent="0.2">
      <c r="A161" s="76">
        <v>155</v>
      </c>
      <c r="B161" s="80" t="s">
        <v>716</v>
      </c>
      <c r="C161" s="81">
        <v>241620</v>
      </c>
      <c r="D161" s="78" t="s">
        <v>141</v>
      </c>
      <c r="E161" s="78" t="s">
        <v>717</v>
      </c>
      <c r="F161" s="86">
        <v>6000</v>
      </c>
      <c r="G161" s="83">
        <v>6000</v>
      </c>
      <c r="H161" s="83">
        <v>0</v>
      </c>
      <c r="I161" s="77">
        <f t="shared" si="3"/>
        <v>0</v>
      </c>
      <c r="J161" s="81">
        <v>241648</v>
      </c>
      <c r="K161" s="84" t="s">
        <v>80</v>
      </c>
      <c r="L161" s="78" t="s">
        <v>37</v>
      </c>
    </row>
    <row r="162" spans="1:12" s="79" customFormat="1" x14ac:dyDescent="0.2">
      <c r="A162" s="76">
        <v>156</v>
      </c>
      <c r="B162" s="80" t="s">
        <v>718</v>
      </c>
      <c r="C162" s="81">
        <v>241620</v>
      </c>
      <c r="D162" s="78" t="s">
        <v>929</v>
      </c>
      <c r="E162" s="78" t="s">
        <v>719</v>
      </c>
      <c r="F162" s="86">
        <v>15000</v>
      </c>
      <c r="G162" s="83">
        <v>9002</v>
      </c>
      <c r="H162" s="83">
        <v>0</v>
      </c>
      <c r="I162" s="77">
        <f t="shared" si="3"/>
        <v>5998</v>
      </c>
      <c r="J162" s="81">
        <v>241648</v>
      </c>
      <c r="K162" s="84" t="s">
        <v>80</v>
      </c>
      <c r="L162" s="78" t="s">
        <v>37</v>
      </c>
    </row>
    <row r="163" spans="1:12" x14ac:dyDescent="0.2">
      <c r="A163" s="14">
        <v>157</v>
      </c>
      <c r="B163" s="24" t="s">
        <v>720</v>
      </c>
      <c r="C163" s="25">
        <v>241620</v>
      </c>
      <c r="D163" s="23" t="s">
        <v>218</v>
      </c>
      <c r="E163" s="23" t="s">
        <v>721</v>
      </c>
      <c r="F163" s="30">
        <v>8540</v>
      </c>
      <c r="G163" s="27">
        <v>0</v>
      </c>
      <c r="H163" s="27">
        <v>0</v>
      </c>
      <c r="I163" s="18">
        <f t="shared" si="3"/>
        <v>8540</v>
      </c>
      <c r="J163" s="25">
        <v>241639</v>
      </c>
      <c r="K163" s="28" t="s">
        <v>79</v>
      </c>
      <c r="L163" s="23" t="s">
        <v>34</v>
      </c>
    </row>
    <row r="164" spans="1:12" s="36" customFormat="1" ht="40.5" x14ac:dyDescent="0.2">
      <c r="A164" s="14">
        <v>158</v>
      </c>
      <c r="B164" s="31" t="s">
        <v>722</v>
      </c>
      <c r="C164" s="32">
        <v>241620</v>
      </c>
      <c r="D164" s="26" t="s">
        <v>259</v>
      </c>
      <c r="E164" s="26" t="s">
        <v>723</v>
      </c>
      <c r="F164" s="33">
        <v>24250</v>
      </c>
      <c r="G164" s="29">
        <v>0</v>
      </c>
      <c r="H164" s="29">
        <v>0</v>
      </c>
      <c r="I164" s="34">
        <f t="shared" si="3"/>
        <v>24250</v>
      </c>
      <c r="J164" s="32">
        <v>241644</v>
      </c>
      <c r="K164" s="35" t="s">
        <v>80</v>
      </c>
      <c r="L164" s="26" t="s">
        <v>38</v>
      </c>
    </row>
    <row r="165" spans="1:12" s="92" customFormat="1" ht="40.5" x14ac:dyDescent="0.2">
      <c r="A165" s="76">
        <v>159</v>
      </c>
      <c r="B165" s="87" t="s">
        <v>724</v>
      </c>
      <c r="C165" s="88">
        <v>241620</v>
      </c>
      <c r="D165" s="82" t="s">
        <v>207</v>
      </c>
      <c r="E165" s="82" t="s">
        <v>976</v>
      </c>
      <c r="F165" s="89">
        <v>19902</v>
      </c>
      <c r="G165" s="85">
        <v>19632</v>
      </c>
      <c r="H165" s="85">
        <v>270</v>
      </c>
      <c r="I165" s="90">
        <f t="shared" si="3"/>
        <v>0</v>
      </c>
      <c r="J165" s="88">
        <v>241641</v>
      </c>
      <c r="K165" s="91" t="s">
        <v>80</v>
      </c>
      <c r="L165" s="82" t="s">
        <v>35</v>
      </c>
    </row>
    <row r="166" spans="1:12" s="36" customFormat="1" ht="39.75" customHeight="1" x14ac:dyDescent="0.2">
      <c r="A166" s="14">
        <v>160</v>
      </c>
      <c r="B166" s="31" t="s">
        <v>725</v>
      </c>
      <c r="C166" s="32">
        <v>241620</v>
      </c>
      <c r="D166" s="26" t="s">
        <v>930</v>
      </c>
      <c r="E166" s="26" t="s">
        <v>995</v>
      </c>
      <c r="F166" s="33">
        <v>2296</v>
      </c>
      <c r="G166" s="29">
        <v>0</v>
      </c>
      <c r="H166" s="29">
        <v>0</v>
      </c>
      <c r="I166" s="34">
        <f t="shared" si="3"/>
        <v>2296</v>
      </c>
      <c r="J166" s="32">
        <v>241636</v>
      </c>
      <c r="K166" s="35" t="s">
        <v>79</v>
      </c>
      <c r="L166" s="26" t="s">
        <v>38</v>
      </c>
    </row>
    <row r="167" spans="1:12" s="92" customFormat="1" x14ac:dyDescent="0.2">
      <c r="A167" s="76">
        <v>161</v>
      </c>
      <c r="B167" s="87" t="s">
        <v>726</v>
      </c>
      <c r="C167" s="88">
        <v>241620</v>
      </c>
      <c r="D167" s="82" t="s">
        <v>119</v>
      </c>
      <c r="E167" s="82" t="s">
        <v>641</v>
      </c>
      <c r="F167" s="89">
        <v>67500</v>
      </c>
      <c r="G167" s="85">
        <v>67500</v>
      </c>
      <c r="H167" s="85">
        <v>0</v>
      </c>
      <c r="I167" s="90">
        <f t="shared" si="3"/>
        <v>0</v>
      </c>
      <c r="J167" s="88">
        <v>241679</v>
      </c>
      <c r="K167" s="91" t="s">
        <v>80</v>
      </c>
      <c r="L167" s="82" t="s">
        <v>32</v>
      </c>
    </row>
    <row r="168" spans="1:12" s="92" customFormat="1" x14ac:dyDescent="0.2">
      <c r="A168" s="76">
        <v>162</v>
      </c>
      <c r="B168" s="87" t="s">
        <v>727</v>
      </c>
      <c r="C168" s="88">
        <v>241621</v>
      </c>
      <c r="D168" s="82" t="s">
        <v>257</v>
      </c>
      <c r="E168" s="82" t="s">
        <v>728</v>
      </c>
      <c r="F168" s="89">
        <v>3900</v>
      </c>
      <c r="G168" s="85">
        <v>2400</v>
      </c>
      <c r="H168" s="85">
        <v>0</v>
      </c>
      <c r="I168" s="90">
        <f t="shared" si="3"/>
        <v>1500</v>
      </c>
      <c r="J168" s="88">
        <v>241644</v>
      </c>
      <c r="K168" s="91" t="s">
        <v>80</v>
      </c>
      <c r="L168" s="82" t="s">
        <v>38</v>
      </c>
    </row>
    <row r="169" spans="1:12" s="36" customFormat="1" ht="21" thickBot="1" x14ac:dyDescent="0.25">
      <c r="A169" s="14">
        <v>163</v>
      </c>
      <c r="B169" s="37" t="s">
        <v>729</v>
      </c>
      <c r="C169" s="38">
        <v>241621</v>
      </c>
      <c r="D169" s="39" t="s">
        <v>931</v>
      </c>
      <c r="E169" s="44" t="s">
        <v>730</v>
      </c>
      <c r="F169" s="40">
        <v>6400</v>
      </c>
      <c r="G169" s="41">
        <v>0</v>
      </c>
      <c r="H169" s="41">
        <v>0</v>
      </c>
      <c r="I169" s="42">
        <f t="shared" si="3"/>
        <v>6400</v>
      </c>
      <c r="J169" s="38">
        <v>241645</v>
      </c>
      <c r="K169" s="43" t="s">
        <v>80</v>
      </c>
      <c r="L169" s="39" t="s">
        <v>32</v>
      </c>
    </row>
    <row r="170" spans="1:12" s="92" customFormat="1" x14ac:dyDescent="0.2">
      <c r="A170" s="76">
        <v>164</v>
      </c>
      <c r="B170" s="87" t="s">
        <v>731</v>
      </c>
      <c r="C170" s="88">
        <v>241621</v>
      </c>
      <c r="D170" s="82" t="s">
        <v>932</v>
      </c>
      <c r="E170" s="78" t="s">
        <v>732</v>
      </c>
      <c r="F170" s="89">
        <v>1500</v>
      </c>
      <c r="G170" s="85">
        <v>1500</v>
      </c>
      <c r="H170" s="85">
        <v>0</v>
      </c>
      <c r="I170" s="90">
        <f t="shared" si="3"/>
        <v>0</v>
      </c>
      <c r="J170" s="88">
        <v>241637</v>
      </c>
      <c r="K170" s="91" t="s">
        <v>79</v>
      </c>
      <c r="L170" s="82" t="s">
        <v>27</v>
      </c>
    </row>
    <row r="171" spans="1:12" s="36" customFormat="1" x14ac:dyDescent="0.2">
      <c r="A171" s="14">
        <v>165</v>
      </c>
      <c r="B171" s="31" t="s">
        <v>733</v>
      </c>
      <c r="C171" s="32">
        <v>241621</v>
      </c>
      <c r="D171" s="26" t="s">
        <v>54</v>
      </c>
      <c r="E171" s="26" t="s">
        <v>734</v>
      </c>
      <c r="F171" s="33">
        <v>25460</v>
      </c>
      <c r="G171" s="29">
        <v>0</v>
      </c>
      <c r="H171" s="29">
        <v>0</v>
      </c>
      <c r="I171" s="34">
        <f t="shared" si="3"/>
        <v>25460</v>
      </c>
      <c r="J171" s="32">
        <v>241649</v>
      </c>
      <c r="K171" s="35" t="s">
        <v>80</v>
      </c>
      <c r="L171" s="26" t="s">
        <v>37</v>
      </c>
    </row>
    <row r="172" spans="1:12" s="92" customFormat="1" x14ac:dyDescent="0.2">
      <c r="A172" s="76">
        <v>166</v>
      </c>
      <c r="B172" s="87" t="s">
        <v>735</v>
      </c>
      <c r="C172" s="88">
        <v>241621</v>
      </c>
      <c r="D172" s="82" t="s">
        <v>933</v>
      </c>
      <c r="E172" s="78" t="s">
        <v>736</v>
      </c>
      <c r="F172" s="89">
        <v>21400</v>
      </c>
      <c r="G172" s="85">
        <v>19192</v>
      </c>
      <c r="H172" s="85">
        <v>2208</v>
      </c>
      <c r="I172" s="90">
        <f t="shared" si="3"/>
        <v>0</v>
      </c>
      <c r="J172" s="88">
        <v>241648</v>
      </c>
      <c r="K172" s="91" t="s">
        <v>80</v>
      </c>
      <c r="L172" s="82" t="s">
        <v>38</v>
      </c>
    </row>
    <row r="173" spans="1:12" s="92" customFormat="1" x14ac:dyDescent="0.2">
      <c r="A173" s="76">
        <v>167</v>
      </c>
      <c r="B173" s="87" t="s">
        <v>737</v>
      </c>
      <c r="C173" s="88">
        <v>241621</v>
      </c>
      <c r="D173" s="82" t="s">
        <v>442</v>
      </c>
      <c r="E173" s="78" t="s">
        <v>738</v>
      </c>
      <c r="F173" s="89">
        <v>2000</v>
      </c>
      <c r="G173" s="85">
        <v>2000</v>
      </c>
      <c r="H173" s="85">
        <v>0</v>
      </c>
      <c r="I173" s="90">
        <f t="shared" si="3"/>
        <v>0</v>
      </c>
      <c r="J173" s="88">
        <v>241645</v>
      </c>
      <c r="K173" s="91" t="s">
        <v>80</v>
      </c>
      <c r="L173" s="82" t="s">
        <v>42</v>
      </c>
    </row>
    <row r="174" spans="1:12" s="36" customFormat="1" ht="40.5" x14ac:dyDescent="0.2">
      <c r="A174" s="14">
        <v>168</v>
      </c>
      <c r="B174" s="31" t="s">
        <v>739</v>
      </c>
      <c r="C174" s="32">
        <v>241621</v>
      </c>
      <c r="D174" s="26" t="s">
        <v>934</v>
      </c>
      <c r="E174" s="26" t="s">
        <v>981</v>
      </c>
      <c r="F174" s="33">
        <v>10558</v>
      </c>
      <c r="G174" s="29">
        <v>0</v>
      </c>
      <c r="H174" s="29">
        <v>0</v>
      </c>
      <c r="I174" s="34">
        <f t="shared" ref="I174:I237" si="4">F174-G174-H174</f>
        <v>10558</v>
      </c>
      <c r="J174" s="32">
        <v>241644</v>
      </c>
      <c r="K174" s="35" t="s">
        <v>80</v>
      </c>
      <c r="L174" s="26" t="s">
        <v>37</v>
      </c>
    </row>
    <row r="175" spans="1:12" s="92" customFormat="1" ht="40.5" x14ac:dyDescent="0.2">
      <c r="A175" s="76">
        <v>169</v>
      </c>
      <c r="B175" s="87" t="s">
        <v>740</v>
      </c>
      <c r="C175" s="88">
        <v>241624</v>
      </c>
      <c r="D175" s="82" t="s">
        <v>935</v>
      </c>
      <c r="E175" s="82" t="s">
        <v>982</v>
      </c>
      <c r="F175" s="89">
        <v>34960</v>
      </c>
      <c r="G175" s="85">
        <v>30049</v>
      </c>
      <c r="H175" s="85">
        <v>0</v>
      </c>
      <c r="I175" s="90">
        <f t="shared" si="4"/>
        <v>4911</v>
      </c>
      <c r="J175" s="88">
        <v>241642</v>
      </c>
      <c r="K175" s="91" t="s">
        <v>80</v>
      </c>
      <c r="L175" s="82" t="s">
        <v>49</v>
      </c>
    </row>
    <row r="176" spans="1:12" s="92" customFormat="1" ht="40.5" x14ac:dyDescent="0.2">
      <c r="A176" s="76">
        <v>170</v>
      </c>
      <c r="B176" s="87" t="s">
        <v>741</v>
      </c>
      <c r="C176" s="88">
        <v>241624</v>
      </c>
      <c r="D176" s="82" t="s">
        <v>142</v>
      </c>
      <c r="E176" s="82" t="s">
        <v>983</v>
      </c>
      <c r="F176" s="89">
        <v>4760</v>
      </c>
      <c r="G176" s="85">
        <v>2890</v>
      </c>
      <c r="H176" s="85">
        <v>1870</v>
      </c>
      <c r="I176" s="90">
        <f t="shared" si="4"/>
        <v>0</v>
      </c>
      <c r="J176" s="88">
        <v>241644</v>
      </c>
      <c r="K176" s="91" t="s">
        <v>80</v>
      </c>
      <c r="L176" s="82" t="s">
        <v>29</v>
      </c>
    </row>
    <row r="177" spans="1:12" s="36" customFormat="1" x14ac:dyDescent="0.2">
      <c r="A177" s="14">
        <v>171</v>
      </c>
      <c r="B177" s="31" t="s">
        <v>742</v>
      </c>
      <c r="C177" s="32">
        <v>241624</v>
      </c>
      <c r="D177" s="26" t="s">
        <v>97</v>
      </c>
      <c r="E177" s="26" t="s">
        <v>743</v>
      </c>
      <c r="F177" s="33">
        <v>18560</v>
      </c>
      <c r="G177" s="29">
        <v>0</v>
      </c>
      <c r="H177" s="29">
        <v>1750</v>
      </c>
      <c r="I177" s="34">
        <f t="shared" si="4"/>
        <v>16810</v>
      </c>
      <c r="J177" s="32">
        <v>241644</v>
      </c>
      <c r="K177" s="35" t="s">
        <v>80</v>
      </c>
      <c r="L177" s="26" t="s">
        <v>29</v>
      </c>
    </row>
    <row r="178" spans="1:12" s="92" customFormat="1" ht="40.5" x14ac:dyDescent="0.2">
      <c r="A178" s="76">
        <v>172</v>
      </c>
      <c r="B178" s="87" t="s">
        <v>744</v>
      </c>
      <c r="C178" s="88">
        <v>241624</v>
      </c>
      <c r="D178" s="82" t="s">
        <v>130</v>
      </c>
      <c r="E178" s="82" t="s">
        <v>975</v>
      </c>
      <c r="F178" s="89">
        <v>11080</v>
      </c>
      <c r="G178" s="85">
        <v>10970</v>
      </c>
      <c r="H178" s="85">
        <v>110</v>
      </c>
      <c r="I178" s="90">
        <f t="shared" si="4"/>
        <v>0</v>
      </c>
      <c r="J178" s="88">
        <v>241644</v>
      </c>
      <c r="K178" s="91" t="s">
        <v>80</v>
      </c>
      <c r="L178" s="82" t="s">
        <v>29</v>
      </c>
    </row>
    <row r="179" spans="1:12" s="36" customFormat="1" ht="40.5" x14ac:dyDescent="0.2">
      <c r="A179" s="14">
        <v>173</v>
      </c>
      <c r="B179" s="31" t="s">
        <v>745</v>
      </c>
      <c r="C179" s="32">
        <v>241624</v>
      </c>
      <c r="D179" s="26" t="s">
        <v>136</v>
      </c>
      <c r="E179" s="26" t="s">
        <v>974</v>
      </c>
      <c r="F179" s="33">
        <v>10558</v>
      </c>
      <c r="G179" s="29">
        <v>0</v>
      </c>
      <c r="H179" s="29">
        <v>0</v>
      </c>
      <c r="I179" s="34">
        <f t="shared" si="4"/>
        <v>10558</v>
      </c>
      <c r="J179" s="32">
        <v>241644</v>
      </c>
      <c r="K179" s="35" t="s">
        <v>80</v>
      </c>
      <c r="L179" s="26" t="s">
        <v>37</v>
      </c>
    </row>
    <row r="180" spans="1:12" s="36" customFormat="1" ht="40.5" x14ac:dyDescent="0.2">
      <c r="A180" s="14">
        <v>174</v>
      </c>
      <c r="B180" s="31" t="s">
        <v>746</v>
      </c>
      <c r="C180" s="32">
        <v>241624</v>
      </c>
      <c r="D180" s="26" t="s">
        <v>936</v>
      </c>
      <c r="E180" s="26" t="s">
        <v>984</v>
      </c>
      <c r="F180" s="33">
        <v>10608</v>
      </c>
      <c r="G180" s="29">
        <v>0</v>
      </c>
      <c r="H180" s="29">
        <v>0</v>
      </c>
      <c r="I180" s="34">
        <f t="shared" si="4"/>
        <v>10608</v>
      </c>
      <c r="J180" s="32">
        <v>241644</v>
      </c>
      <c r="K180" s="35" t="s">
        <v>80</v>
      </c>
      <c r="L180" s="26" t="s">
        <v>37</v>
      </c>
    </row>
    <row r="181" spans="1:12" s="36" customFormat="1" ht="40.5" x14ac:dyDescent="0.2">
      <c r="A181" s="14">
        <v>175</v>
      </c>
      <c r="B181" s="31" t="s">
        <v>747</v>
      </c>
      <c r="C181" s="32">
        <v>241624</v>
      </c>
      <c r="D181" s="26" t="s">
        <v>937</v>
      </c>
      <c r="E181" s="26" t="s">
        <v>984</v>
      </c>
      <c r="F181" s="33">
        <v>10558</v>
      </c>
      <c r="G181" s="29">
        <v>0</v>
      </c>
      <c r="H181" s="29">
        <v>0</v>
      </c>
      <c r="I181" s="34">
        <f t="shared" si="4"/>
        <v>10558</v>
      </c>
      <c r="J181" s="32">
        <v>241644</v>
      </c>
      <c r="K181" s="35" t="s">
        <v>80</v>
      </c>
      <c r="L181" s="26" t="s">
        <v>37</v>
      </c>
    </row>
    <row r="182" spans="1:12" s="36" customFormat="1" x14ac:dyDescent="0.2">
      <c r="A182" s="14">
        <v>1560</v>
      </c>
      <c r="B182" s="31" t="s">
        <v>748</v>
      </c>
      <c r="C182" s="32">
        <v>241624</v>
      </c>
      <c r="D182" s="26" t="s">
        <v>224</v>
      </c>
      <c r="E182" s="26" t="s">
        <v>749</v>
      </c>
      <c r="F182" s="33">
        <v>15600</v>
      </c>
      <c r="G182" s="29">
        <v>15600</v>
      </c>
      <c r="H182" s="29">
        <v>0</v>
      </c>
      <c r="I182" s="34">
        <f t="shared" si="4"/>
        <v>0</v>
      </c>
      <c r="J182" s="32">
        <v>241652</v>
      </c>
      <c r="K182" s="35" t="s">
        <v>80</v>
      </c>
      <c r="L182" s="26" t="s">
        <v>37</v>
      </c>
    </row>
    <row r="183" spans="1:12" s="36" customFormat="1" ht="40.5" x14ac:dyDescent="0.2">
      <c r="A183" s="14">
        <v>177</v>
      </c>
      <c r="B183" s="31" t="s">
        <v>750</v>
      </c>
      <c r="C183" s="32">
        <v>241624</v>
      </c>
      <c r="D183" s="26" t="s">
        <v>185</v>
      </c>
      <c r="E183" s="26" t="s">
        <v>751</v>
      </c>
      <c r="F183" s="33">
        <v>10000</v>
      </c>
      <c r="G183" s="29">
        <v>0</v>
      </c>
      <c r="H183" s="29">
        <v>0</v>
      </c>
      <c r="I183" s="34">
        <f t="shared" si="4"/>
        <v>10000</v>
      </c>
      <c r="J183" s="32">
        <v>241651</v>
      </c>
      <c r="K183" s="35" t="s">
        <v>80</v>
      </c>
      <c r="L183" s="26" t="s">
        <v>37</v>
      </c>
    </row>
    <row r="184" spans="1:12" s="36" customFormat="1" ht="40.5" x14ac:dyDescent="0.2">
      <c r="A184" s="14">
        <v>178</v>
      </c>
      <c r="B184" s="31" t="s">
        <v>752</v>
      </c>
      <c r="C184" s="32">
        <v>241624</v>
      </c>
      <c r="D184" s="26" t="s">
        <v>76</v>
      </c>
      <c r="E184" s="26" t="s">
        <v>753</v>
      </c>
      <c r="F184" s="33">
        <v>41300</v>
      </c>
      <c r="G184" s="29">
        <v>0</v>
      </c>
      <c r="H184" s="29">
        <v>1500</v>
      </c>
      <c r="I184" s="34">
        <f t="shared" si="4"/>
        <v>39800</v>
      </c>
      <c r="J184" s="32">
        <v>241646</v>
      </c>
      <c r="K184" s="35" t="s">
        <v>80</v>
      </c>
      <c r="L184" s="26" t="s">
        <v>29</v>
      </c>
    </row>
    <row r="185" spans="1:12" s="36" customFormat="1" ht="21" thickBot="1" x14ac:dyDescent="0.25">
      <c r="A185" s="14">
        <v>179</v>
      </c>
      <c r="B185" s="37" t="s">
        <v>754</v>
      </c>
      <c r="C185" s="38">
        <v>241625</v>
      </c>
      <c r="D185" s="39" t="s">
        <v>53</v>
      </c>
      <c r="E185" s="39" t="s">
        <v>755</v>
      </c>
      <c r="F185" s="40">
        <v>209920</v>
      </c>
      <c r="G185" s="41">
        <v>0</v>
      </c>
      <c r="H185" s="41">
        <v>0</v>
      </c>
      <c r="I185" s="42">
        <f t="shared" si="4"/>
        <v>209920</v>
      </c>
      <c r="J185" s="38">
        <v>241654</v>
      </c>
      <c r="K185" s="43" t="s">
        <v>80</v>
      </c>
      <c r="L185" s="39" t="s">
        <v>40</v>
      </c>
    </row>
    <row r="186" spans="1:12" s="92" customFormat="1" ht="40.5" x14ac:dyDescent="0.2">
      <c r="A186" s="76">
        <v>180</v>
      </c>
      <c r="B186" s="87" t="s">
        <v>756</v>
      </c>
      <c r="C186" s="88">
        <v>241625</v>
      </c>
      <c r="D186" s="82" t="s">
        <v>938</v>
      </c>
      <c r="E186" s="82" t="s">
        <v>757</v>
      </c>
      <c r="F186" s="89">
        <v>4565</v>
      </c>
      <c r="G186" s="85">
        <v>4485</v>
      </c>
      <c r="H186" s="85">
        <v>80</v>
      </c>
      <c r="I186" s="90">
        <f t="shared" si="4"/>
        <v>0</v>
      </c>
      <c r="J186" s="88">
        <v>241645</v>
      </c>
      <c r="K186" s="91" t="s">
        <v>80</v>
      </c>
      <c r="L186" s="82" t="s">
        <v>43</v>
      </c>
    </row>
    <row r="187" spans="1:12" s="92" customFormat="1" x14ac:dyDescent="0.2">
      <c r="A187" s="76">
        <v>181</v>
      </c>
      <c r="B187" s="87" t="s">
        <v>758</v>
      </c>
      <c r="C187" s="88">
        <v>241625</v>
      </c>
      <c r="D187" s="82" t="s">
        <v>939</v>
      </c>
      <c r="E187" s="82" t="s">
        <v>759</v>
      </c>
      <c r="F187" s="89">
        <v>5000</v>
      </c>
      <c r="G187" s="85">
        <v>5000</v>
      </c>
      <c r="H187" s="85">
        <v>0</v>
      </c>
      <c r="I187" s="90">
        <f t="shared" si="4"/>
        <v>0</v>
      </c>
      <c r="J187" s="88">
        <v>241653</v>
      </c>
      <c r="K187" s="91" t="s">
        <v>80</v>
      </c>
      <c r="L187" s="82" t="s">
        <v>29</v>
      </c>
    </row>
    <row r="188" spans="1:12" s="92" customFormat="1" ht="40.5" x14ac:dyDescent="0.2">
      <c r="A188" s="76">
        <v>182</v>
      </c>
      <c r="B188" s="87" t="s">
        <v>760</v>
      </c>
      <c r="C188" s="88">
        <v>241625</v>
      </c>
      <c r="D188" s="82" t="s">
        <v>940</v>
      </c>
      <c r="E188" s="82" t="s">
        <v>761</v>
      </c>
      <c r="F188" s="89">
        <v>3800</v>
      </c>
      <c r="G188" s="85">
        <v>3800</v>
      </c>
      <c r="H188" s="85">
        <v>0</v>
      </c>
      <c r="I188" s="90">
        <f t="shared" si="4"/>
        <v>0</v>
      </c>
      <c r="J188" s="88">
        <v>241643</v>
      </c>
      <c r="K188" s="91" t="s">
        <v>80</v>
      </c>
      <c r="L188" s="82" t="s">
        <v>29</v>
      </c>
    </row>
    <row r="189" spans="1:12" s="92" customFormat="1" ht="40.5" x14ac:dyDescent="0.2">
      <c r="A189" s="76">
        <v>183</v>
      </c>
      <c r="B189" s="87" t="s">
        <v>762</v>
      </c>
      <c r="C189" s="88">
        <v>241625</v>
      </c>
      <c r="D189" s="82" t="s">
        <v>187</v>
      </c>
      <c r="E189" s="82" t="s">
        <v>763</v>
      </c>
      <c r="F189" s="89">
        <v>51090</v>
      </c>
      <c r="G189" s="85">
        <v>32807</v>
      </c>
      <c r="H189" s="85">
        <v>0</v>
      </c>
      <c r="I189" s="90">
        <f t="shared" si="4"/>
        <v>18283</v>
      </c>
      <c r="J189" s="88">
        <v>241653</v>
      </c>
      <c r="K189" s="91" t="s">
        <v>80</v>
      </c>
      <c r="L189" s="82" t="s">
        <v>42</v>
      </c>
    </row>
    <row r="190" spans="1:12" s="36" customFormat="1" x14ac:dyDescent="0.2">
      <c r="A190" s="14">
        <v>184</v>
      </c>
      <c r="B190" s="31" t="s">
        <v>764</v>
      </c>
      <c r="C190" s="32">
        <v>241625</v>
      </c>
      <c r="D190" s="26" t="s">
        <v>941</v>
      </c>
      <c r="E190" s="26" t="s">
        <v>765</v>
      </c>
      <c r="F190" s="33">
        <v>7400</v>
      </c>
      <c r="G190" s="29">
        <v>0</v>
      </c>
      <c r="H190" s="29">
        <v>0</v>
      </c>
      <c r="I190" s="34">
        <f t="shared" si="4"/>
        <v>7400</v>
      </c>
      <c r="J190" s="32">
        <v>241652</v>
      </c>
      <c r="K190" s="35" t="s">
        <v>80</v>
      </c>
      <c r="L190" s="26" t="s">
        <v>32</v>
      </c>
    </row>
    <row r="191" spans="1:12" s="92" customFormat="1" x14ac:dyDescent="0.2">
      <c r="A191" s="76">
        <v>185</v>
      </c>
      <c r="B191" s="87" t="s">
        <v>766</v>
      </c>
      <c r="C191" s="88">
        <v>241625</v>
      </c>
      <c r="D191" s="82" t="s">
        <v>942</v>
      </c>
      <c r="E191" s="82" t="s">
        <v>767</v>
      </c>
      <c r="F191" s="89">
        <v>6800</v>
      </c>
      <c r="G191" s="85">
        <v>6467</v>
      </c>
      <c r="H191" s="85">
        <v>333</v>
      </c>
      <c r="I191" s="90">
        <f t="shared" si="4"/>
        <v>0</v>
      </c>
      <c r="J191" s="88">
        <v>241648</v>
      </c>
      <c r="K191" s="91" t="s">
        <v>80</v>
      </c>
      <c r="L191" s="82" t="s">
        <v>32</v>
      </c>
    </row>
    <row r="192" spans="1:12" s="36" customFormat="1" x14ac:dyDescent="0.2">
      <c r="A192" s="14">
        <v>186</v>
      </c>
      <c r="B192" s="31" t="s">
        <v>768</v>
      </c>
      <c r="C192" s="32">
        <v>241625</v>
      </c>
      <c r="D192" s="26" t="s">
        <v>943</v>
      </c>
      <c r="E192" s="26" t="s">
        <v>769</v>
      </c>
      <c r="F192" s="33">
        <v>9000</v>
      </c>
      <c r="G192" s="29">
        <v>0</v>
      </c>
      <c r="H192" s="29">
        <v>0</v>
      </c>
      <c r="I192" s="34">
        <f t="shared" si="4"/>
        <v>9000</v>
      </c>
      <c r="J192" s="32">
        <v>241648</v>
      </c>
      <c r="K192" s="35" t="s">
        <v>80</v>
      </c>
      <c r="L192" s="26" t="s">
        <v>32</v>
      </c>
    </row>
    <row r="193" spans="1:12" s="92" customFormat="1" x14ac:dyDescent="0.2">
      <c r="A193" s="76">
        <v>187</v>
      </c>
      <c r="B193" s="87" t="s">
        <v>770</v>
      </c>
      <c r="C193" s="88">
        <v>241625</v>
      </c>
      <c r="D193" s="82" t="s">
        <v>407</v>
      </c>
      <c r="E193" s="82" t="s">
        <v>771</v>
      </c>
      <c r="F193" s="89">
        <v>29700</v>
      </c>
      <c r="G193" s="85">
        <v>29700</v>
      </c>
      <c r="H193" s="85">
        <v>0</v>
      </c>
      <c r="I193" s="90">
        <f t="shared" si="4"/>
        <v>0</v>
      </c>
      <c r="J193" s="88">
        <v>241650</v>
      </c>
      <c r="K193" s="91" t="s">
        <v>80</v>
      </c>
      <c r="L193" s="82" t="s">
        <v>32</v>
      </c>
    </row>
    <row r="194" spans="1:12" s="92" customFormat="1" ht="40.5" x14ac:dyDescent="0.2">
      <c r="A194" s="76">
        <v>188</v>
      </c>
      <c r="B194" s="87" t="s">
        <v>772</v>
      </c>
      <c r="C194" s="88">
        <v>241625</v>
      </c>
      <c r="D194" s="82" t="s">
        <v>944</v>
      </c>
      <c r="E194" s="82" t="s">
        <v>773</v>
      </c>
      <c r="F194" s="89">
        <v>17392</v>
      </c>
      <c r="G194" s="85">
        <v>14748</v>
      </c>
      <c r="H194" s="85">
        <v>0</v>
      </c>
      <c r="I194" s="90">
        <f t="shared" si="4"/>
        <v>2644</v>
      </c>
      <c r="J194" s="88">
        <v>241651</v>
      </c>
      <c r="K194" s="91" t="s">
        <v>80</v>
      </c>
      <c r="L194" s="82" t="s">
        <v>34</v>
      </c>
    </row>
    <row r="195" spans="1:12" s="92" customFormat="1" x14ac:dyDescent="0.2">
      <c r="A195" s="76">
        <v>57</v>
      </c>
      <c r="B195" s="87" t="s">
        <v>774</v>
      </c>
      <c r="C195" s="88">
        <v>241625</v>
      </c>
      <c r="D195" s="82" t="s">
        <v>398</v>
      </c>
      <c r="E195" s="82" t="s">
        <v>775</v>
      </c>
      <c r="F195" s="89">
        <v>5210</v>
      </c>
      <c r="G195" s="85">
        <v>5210</v>
      </c>
      <c r="H195" s="85">
        <v>0</v>
      </c>
      <c r="I195" s="90">
        <f t="shared" si="4"/>
        <v>0</v>
      </c>
      <c r="J195" s="88">
        <v>241648</v>
      </c>
      <c r="K195" s="91" t="s">
        <v>80</v>
      </c>
      <c r="L195" s="82" t="s">
        <v>35</v>
      </c>
    </row>
    <row r="196" spans="1:12" s="36" customFormat="1" ht="40.5" x14ac:dyDescent="0.2">
      <c r="A196" s="14">
        <v>190</v>
      </c>
      <c r="B196" s="31" t="s">
        <v>776</v>
      </c>
      <c r="C196" s="32">
        <v>241625</v>
      </c>
      <c r="D196" s="26" t="s">
        <v>537</v>
      </c>
      <c r="E196" s="26" t="s">
        <v>777</v>
      </c>
      <c r="F196" s="33">
        <v>7816</v>
      </c>
      <c r="G196" s="29">
        <v>0</v>
      </c>
      <c r="H196" s="29">
        <v>0</v>
      </c>
      <c r="I196" s="34">
        <f t="shared" si="4"/>
        <v>7816</v>
      </c>
      <c r="J196" s="32">
        <v>241644</v>
      </c>
      <c r="K196" s="35" t="s">
        <v>80</v>
      </c>
      <c r="L196" s="26" t="s">
        <v>27</v>
      </c>
    </row>
    <row r="197" spans="1:12" s="36" customFormat="1" x14ac:dyDescent="0.2">
      <c r="A197" s="14">
        <v>191</v>
      </c>
      <c r="B197" s="31" t="s">
        <v>778</v>
      </c>
      <c r="C197" s="32">
        <v>241626</v>
      </c>
      <c r="D197" s="26" t="s">
        <v>945</v>
      </c>
      <c r="E197" s="26" t="s">
        <v>779</v>
      </c>
      <c r="F197" s="33">
        <v>2930</v>
      </c>
      <c r="G197" s="29">
        <v>0</v>
      </c>
      <c r="H197" s="29">
        <v>0</v>
      </c>
      <c r="I197" s="34">
        <f t="shared" si="4"/>
        <v>2930</v>
      </c>
      <c r="J197" s="32">
        <v>241644</v>
      </c>
      <c r="K197" s="35" t="s">
        <v>80</v>
      </c>
      <c r="L197" s="26" t="s">
        <v>46</v>
      </c>
    </row>
    <row r="198" spans="1:12" s="92" customFormat="1" ht="40.5" x14ac:dyDescent="0.2">
      <c r="A198" s="76">
        <v>192</v>
      </c>
      <c r="B198" s="87" t="s">
        <v>780</v>
      </c>
      <c r="C198" s="88">
        <v>241626</v>
      </c>
      <c r="D198" s="82" t="s">
        <v>946</v>
      </c>
      <c r="E198" s="82" t="s">
        <v>781</v>
      </c>
      <c r="F198" s="89">
        <v>54480</v>
      </c>
      <c r="G198" s="85">
        <v>22896</v>
      </c>
      <c r="H198" s="85">
        <v>0</v>
      </c>
      <c r="I198" s="90">
        <f t="shared" si="4"/>
        <v>31584</v>
      </c>
      <c r="J198" s="88">
        <v>241648</v>
      </c>
      <c r="K198" s="91" t="s">
        <v>80</v>
      </c>
      <c r="L198" s="82" t="s">
        <v>28</v>
      </c>
    </row>
    <row r="199" spans="1:12" s="36" customFormat="1" x14ac:dyDescent="0.2">
      <c r="A199" s="14">
        <v>193</v>
      </c>
      <c r="B199" s="31" t="s">
        <v>782</v>
      </c>
      <c r="C199" s="32">
        <v>241626</v>
      </c>
      <c r="D199" s="26" t="s">
        <v>947</v>
      </c>
      <c r="E199" s="26" t="s">
        <v>783</v>
      </c>
      <c r="F199" s="33">
        <v>37600</v>
      </c>
      <c r="G199" s="29">
        <v>0</v>
      </c>
      <c r="H199" s="29">
        <v>0</v>
      </c>
      <c r="I199" s="34">
        <f t="shared" si="4"/>
        <v>37600</v>
      </c>
      <c r="J199" s="32">
        <v>241663</v>
      </c>
      <c r="K199" s="35" t="s">
        <v>80</v>
      </c>
      <c r="L199" s="26" t="s">
        <v>35</v>
      </c>
    </row>
    <row r="200" spans="1:12" s="92" customFormat="1" ht="40.5" x14ac:dyDescent="0.2">
      <c r="A200" s="76">
        <v>194</v>
      </c>
      <c r="B200" s="87" t="s">
        <v>784</v>
      </c>
      <c r="C200" s="88">
        <v>241626</v>
      </c>
      <c r="D200" s="82" t="s">
        <v>363</v>
      </c>
      <c r="E200" s="82" t="s">
        <v>985</v>
      </c>
      <c r="F200" s="89">
        <v>1500</v>
      </c>
      <c r="G200" s="85">
        <v>1500</v>
      </c>
      <c r="H200" s="85">
        <v>0</v>
      </c>
      <c r="I200" s="90">
        <f t="shared" si="4"/>
        <v>0</v>
      </c>
      <c r="J200" s="88">
        <v>241645</v>
      </c>
      <c r="K200" s="91" t="s">
        <v>80</v>
      </c>
      <c r="L200" s="82" t="s">
        <v>37</v>
      </c>
    </row>
    <row r="201" spans="1:12" s="92" customFormat="1" ht="21" thickBot="1" x14ac:dyDescent="0.25">
      <c r="A201" s="76">
        <v>195</v>
      </c>
      <c r="B201" s="93" t="s">
        <v>785</v>
      </c>
      <c r="C201" s="94">
        <v>241626</v>
      </c>
      <c r="D201" s="95" t="s">
        <v>948</v>
      </c>
      <c r="E201" s="95" t="s">
        <v>786</v>
      </c>
      <c r="F201" s="96">
        <v>54500</v>
      </c>
      <c r="G201" s="97">
        <v>54500</v>
      </c>
      <c r="H201" s="97">
        <v>0</v>
      </c>
      <c r="I201" s="98">
        <f t="shared" si="4"/>
        <v>0</v>
      </c>
      <c r="J201" s="94">
        <v>241649</v>
      </c>
      <c r="K201" s="99" t="s">
        <v>80</v>
      </c>
      <c r="L201" s="95" t="s">
        <v>40</v>
      </c>
    </row>
    <row r="202" spans="1:12" s="92" customFormat="1" x14ac:dyDescent="0.2">
      <c r="A202" s="76">
        <v>196</v>
      </c>
      <c r="B202" s="87" t="s">
        <v>787</v>
      </c>
      <c r="C202" s="88">
        <v>241627</v>
      </c>
      <c r="D202" s="82" t="s">
        <v>949</v>
      </c>
      <c r="E202" s="78" t="s">
        <v>788</v>
      </c>
      <c r="F202" s="89">
        <v>67660</v>
      </c>
      <c r="G202" s="85">
        <v>67660</v>
      </c>
      <c r="H202" s="85">
        <v>0</v>
      </c>
      <c r="I202" s="90">
        <f t="shared" si="4"/>
        <v>0</v>
      </c>
      <c r="J202" s="88">
        <v>241657</v>
      </c>
      <c r="K202" s="91" t="s">
        <v>80</v>
      </c>
      <c r="L202" s="82" t="s">
        <v>32</v>
      </c>
    </row>
    <row r="203" spans="1:12" s="92" customFormat="1" x14ac:dyDescent="0.2">
      <c r="A203" s="76">
        <v>197</v>
      </c>
      <c r="B203" s="87" t="s">
        <v>789</v>
      </c>
      <c r="C203" s="88">
        <v>241627</v>
      </c>
      <c r="D203" s="82" t="s">
        <v>950</v>
      </c>
      <c r="E203" s="82" t="s">
        <v>790</v>
      </c>
      <c r="F203" s="89">
        <v>62800</v>
      </c>
      <c r="G203" s="85">
        <v>62800</v>
      </c>
      <c r="H203" s="85">
        <v>0</v>
      </c>
      <c r="I203" s="90">
        <f t="shared" si="4"/>
        <v>0</v>
      </c>
      <c r="J203" s="88">
        <v>241654</v>
      </c>
      <c r="K203" s="91" t="s">
        <v>80</v>
      </c>
      <c r="L203" s="82" t="s">
        <v>32</v>
      </c>
    </row>
    <row r="204" spans="1:12" s="36" customFormat="1" x14ac:dyDescent="0.2">
      <c r="A204" s="14">
        <v>198</v>
      </c>
      <c r="B204" s="31" t="s">
        <v>791</v>
      </c>
      <c r="C204" s="32">
        <v>241627</v>
      </c>
      <c r="D204" s="26" t="s">
        <v>201</v>
      </c>
      <c r="E204" s="23" t="s">
        <v>792</v>
      </c>
      <c r="F204" s="33">
        <v>18000</v>
      </c>
      <c r="G204" s="29">
        <v>0</v>
      </c>
      <c r="H204" s="29">
        <v>0</v>
      </c>
      <c r="I204" s="34">
        <f t="shared" si="4"/>
        <v>18000</v>
      </c>
      <c r="J204" s="32">
        <v>241654</v>
      </c>
      <c r="K204" s="35" t="s">
        <v>80</v>
      </c>
      <c r="L204" s="26" t="s">
        <v>32</v>
      </c>
    </row>
    <row r="205" spans="1:12" s="36" customFormat="1" x14ac:dyDescent="0.2">
      <c r="A205" s="14">
        <v>199</v>
      </c>
      <c r="B205" s="31" t="s">
        <v>793</v>
      </c>
      <c r="C205" s="32">
        <v>241627</v>
      </c>
      <c r="D205" s="26" t="s">
        <v>951</v>
      </c>
      <c r="E205" s="26" t="s">
        <v>794</v>
      </c>
      <c r="F205" s="33">
        <v>12350</v>
      </c>
      <c r="G205" s="29">
        <v>0</v>
      </c>
      <c r="H205" s="29">
        <v>0</v>
      </c>
      <c r="I205" s="34">
        <f t="shared" si="4"/>
        <v>12350</v>
      </c>
      <c r="J205" s="32">
        <v>241654</v>
      </c>
      <c r="K205" s="35" t="s">
        <v>80</v>
      </c>
      <c r="L205" s="26" t="s">
        <v>32</v>
      </c>
    </row>
    <row r="206" spans="1:12" s="36" customFormat="1" x14ac:dyDescent="0.2">
      <c r="A206" s="14">
        <v>200</v>
      </c>
      <c r="B206" s="31" t="s">
        <v>795</v>
      </c>
      <c r="C206" s="32">
        <v>241627</v>
      </c>
      <c r="D206" s="26" t="s">
        <v>952</v>
      </c>
      <c r="E206" s="26" t="s">
        <v>767</v>
      </c>
      <c r="F206" s="33">
        <v>15100</v>
      </c>
      <c r="G206" s="29">
        <v>0</v>
      </c>
      <c r="H206" s="29">
        <v>0</v>
      </c>
      <c r="I206" s="34">
        <f t="shared" si="4"/>
        <v>15100</v>
      </c>
      <c r="J206" s="32">
        <v>241652</v>
      </c>
      <c r="K206" s="35" t="s">
        <v>80</v>
      </c>
      <c r="L206" s="26" t="s">
        <v>32</v>
      </c>
    </row>
    <row r="207" spans="1:12" s="92" customFormat="1" ht="40.5" x14ac:dyDescent="0.2">
      <c r="A207" s="76">
        <v>201</v>
      </c>
      <c r="B207" s="87" t="s">
        <v>796</v>
      </c>
      <c r="C207" s="88">
        <v>241627</v>
      </c>
      <c r="D207" s="82" t="s">
        <v>953</v>
      </c>
      <c r="E207" s="82" t="s">
        <v>797</v>
      </c>
      <c r="F207" s="89">
        <v>10940</v>
      </c>
      <c r="G207" s="85">
        <v>10218.35</v>
      </c>
      <c r="H207" s="85">
        <v>721.65</v>
      </c>
      <c r="I207" s="90">
        <f t="shared" si="4"/>
        <v>0</v>
      </c>
      <c r="J207" s="88">
        <v>241648</v>
      </c>
      <c r="K207" s="91" t="s">
        <v>80</v>
      </c>
      <c r="L207" s="82" t="s">
        <v>27</v>
      </c>
    </row>
    <row r="208" spans="1:12" s="92" customFormat="1" x14ac:dyDescent="0.2">
      <c r="A208" s="76">
        <v>202</v>
      </c>
      <c r="B208" s="87" t="s">
        <v>798</v>
      </c>
      <c r="C208" s="88">
        <v>241627</v>
      </c>
      <c r="D208" s="82" t="s">
        <v>66</v>
      </c>
      <c r="E208" s="82" t="s">
        <v>799</v>
      </c>
      <c r="F208" s="89">
        <v>85000</v>
      </c>
      <c r="G208" s="85">
        <v>44500</v>
      </c>
      <c r="H208" s="85">
        <v>0</v>
      </c>
      <c r="I208" s="90">
        <f t="shared" si="4"/>
        <v>40500</v>
      </c>
      <c r="J208" s="88">
        <v>241654</v>
      </c>
      <c r="K208" s="91" t="s">
        <v>80</v>
      </c>
      <c r="L208" s="82" t="s">
        <v>27</v>
      </c>
    </row>
    <row r="209" spans="1:12" s="92" customFormat="1" x14ac:dyDescent="0.2">
      <c r="A209" s="76">
        <v>203</v>
      </c>
      <c r="B209" s="87" t="s">
        <v>800</v>
      </c>
      <c r="C209" s="88">
        <v>241627</v>
      </c>
      <c r="D209" s="82" t="s">
        <v>58</v>
      </c>
      <c r="E209" s="82" t="s">
        <v>801</v>
      </c>
      <c r="F209" s="89">
        <v>9880</v>
      </c>
      <c r="G209" s="85">
        <v>8188</v>
      </c>
      <c r="H209" s="85">
        <v>0</v>
      </c>
      <c r="I209" s="90">
        <f t="shared" si="4"/>
        <v>1692</v>
      </c>
      <c r="J209" s="88">
        <v>241647</v>
      </c>
      <c r="K209" s="91" t="s">
        <v>80</v>
      </c>
      <c r="L209" s="82" t="s">
        <v>43</v>
      </c>
    </row>
    <row r="210" spans="1:12" s="92" customFormat="1" x14ac:dyDescent="0.2">
      <c r="A210" s="76">
        <v>204</v>
      </c>
      <c r="B210" s="87" t="s">
        <v>802</v>
      </c>
      <c r="C210" s="88">
        <v>241627</v>
      </c>
      <c r="D210" s="82" t="s">
        <v>128</v>
      </c>
      <c r="E210" s="82" t="s">
        <v>803</v>
      </c>
      <c r="F210" s="89">
        <v>9500</v>
      </c>
      <c r="G210" s="85">
        <v>7996</v>
      </c>
      <c r="H210" s="85">
        <v>1504</v>
      </c>
      <c r="I210" s="90">
        <f t="shared" si="4"/>
        <v>0</v>
      </c>
      <c r="J210" s="88">
        <v>241652</v>
      </c>
      <c r="K210" s="91" t="s">
        <v>80</v>
      </c>
      <c r="L210" s="82" t="s">
        <v>35</v>
      </c>
    </row>
    <row r="211" spans="1:12" s="92" customFormat="1" x14ac:dyDescent="0.2">
      <c r="A211" s="76">
        <v>205</v>
      </c>
      <c r="B211" s="87" t="s">
        <v>804</v>
      </c>
      <c r="C211" s="88">
        <v>241627</v>
      </c>
      <c r="D211" s="82" t="s">
        <v>401</v>
      </c>
      <c r="E211" s="82" t="s">
        <v>805</v>
      </c>
      <c r="F211" s="89">
        <v>32200</v>
      </c>
      <c r="G211" s="85">
        <v>32200</v>
      </c>
      <c r="H211" s="85">
        <v>0</v>
      </c>
      <c r="I211" s="90">
        <f t="shared" si="4"/>
        <v>0</v>
      </c>
      <c r="J211" s="88">
        <v>241651</v>
      </c>
      <c r="K211" s="91" t="s">
        <v>80</v>
      </c>
      <c r="L211" s="82" t="s">
        <v>35</v>
      </c>
    </row>
    <row r="212" spans="1:12" s="92" customFormat="1" x14ac:dyDescent="0.2">
      <c r="A212" s="76">
        <v>206</v>
      </c>
      <c r="B212" s="87" t="s">
        <v>806</v>
      </c>
      <c r="C212" s="88">
        <v>241627</v>
      </c>
      <c r="D212" s="82" t="s">
        <v>193</v>
      </c>
      <c r="E212" s="78" t="s">
        <v>807</v>
      </c>
      <c r="F212" s="89">
        <v>25000</v>
      </c>
      <c r="G212" s="85">
        <v>25000</v>
      </c>
      <c r="H212" s="85">
        <v>0</v>
      </c>
      <c r="I212" s="90">
        <f t="shared" si="4"/>
        <v>0</v>
      </c>
      <c r="J212" s="88">
        <v>241654</v>
      </c>
      <c r="K212" s="91" t="s">
        <v>80</v>
      </c>
      <c r="L212" s="82" t="s">
        <v>35</v>
      </c>
    </row>
    <row r="213" spans="1:12" s="92" customFormat="1" ht="40.5" x14ac:dyDescent="0.2">
      <c r="A213" s="76">
        <v>207</v>
      </c>
      <c r="B213" s="87" t="s">
        <v>808</v>
      </c>
      <c r="C213" s="88">
        <v>241627</v>
      </c>
      <c r="D213" s="82" t="s">
        <v>954</v>
      </c>
      <c r="E213" s="82" t="s">
        <v>809</v>
      </c>
      <c r="F213" s="89">
        <v>70800</v>
      </c>
      <c r="G213" s="85">
        <v>52400</v>
      </c>
      <c r="H213" s="85">
        <v>0</v>
      </c>
      <c r="I213" s="90">
        <f t="shared" si="4"/>
        <v>18400</v>
      </c>
      <c r="J213" s="88">
        <v>241652</v>
      </c>
      <c r="K213" s="91" t="s">
        <v>80</v>
      </c>
      <c r="L213" s="82"/>
    </row>
    <row r="214" spans="1:12" s="36" customFormat="1" ht="40.5" x14ac:dyDescent="0.2">
      <c r="A214" s="14">
        <v>208</v>
      </c>
      <c r="B214" s="31" t="s">
        <v>810</v>
      </c>
      <c r="C214" s="32">
        <v>241627</v>
      </c>
      <c r="D214" s="26" t="s">
        <v>129</v>
      </c>
      <c r="E214" s="26" t="s">
        <v>986</v>
      </c>
      <c r="F214" s="33">
        <v>15240</v>
      </c>
      <c r="G214" s="29">
        <v>0</v>
      </c>
      <c r="H214" s="29">
        <v>0</v>
      </c>
      <c r="I214" s="34">
        <f t="shared" si="4"/>
        <v>15240</v>
      </c>
      <c r="J214" s="32">
        <v>241648</v>
      </c>
      <c r="K214" s="35" t="s">
        <v>80</v>
      </c>
      <c r="L214" s="26" t="s">
        <v>38</v>
      </c>
    </row>
    <row r="215" spans="1:12" s="92" customFormat="1" ht="40.5" x14ac:dyDescent="0.2">
      <c r="A215" s="76">
        <v>209</v>
      </c>
      <c r="B215" s="87" t="s">
        <v>811</v>
      </c>
      <c r="C215" s="88">
        <v>241627</v>
      </c>
      <c r="D215" s="82" t="s">
        <v>190</v>
      </c>
      <c r="E215" s="82" t="s">
        <v>812</v>
      </c>
      <c r="F215" s="89">
        <v>10260</v>
      </c>
      <c r="G215" s="85">
        <v>0</v>
      </c>
      <c r="H215" s="85">
        <v>8715</v>
      </c>
      <c r="I215" s="90">
        <f t="shared" si="4"/>
        <v>1545</v>
      </c>
      <c r="J215" s="88">
        <v>241648</v>
      </c>
      <c r="K215" s="91" t="s">
        <v>80</v>
      </c>
      <c r="L215" s="82" t="s">
        <v>43</v>
      </c>
    </row>
    <row r="216" spans="1:12" s="36" customFormat="1" x14ac:dyDescent="0.2">
      <c r="A216" s="14">
        <v>210</v>
      </c>
      <c r="B216" s="31" t="s">
        <v>813</v>
      </c>
      <c r="C216" s="32">
        <v>241627</v>
      </c>
      <c r="D216" s="26" t="s">
        <v>191</v>
      </c>
      <c r="E216" s="26" t="s">
        <v>814</v>
      </c>
      <c r="F216" s="33">
        <v>11264</v>
      </c>
      <c r="G216" s="29">
        <v>0</v>
      </c>
      <c r="H216" s="29">
        <v>0</v>
      </c>
      <c r="I216" s="34">
        <f t="shared" si="4"/>
        <v>11264</v>
      </c>
      <c r="J216" s="32">
        <v>241650</v>
      </c>
      <c r="K216" s="35" t="s">
        <v>80</v>
      </c>
      <c r="L216" s="26" t="s">
        <v>28</v>
      </c>
    </row>
    <row r="217" spans="1:12" s="92" customFormat="1" ht="40.5" x14ac:dyDescent="0.2">
      <c r="A217" s="76">
        <v>211</v>
      </c>
      <c r="B217" s="87" t="s">
        <v>815</v>
      </c>
      <c r="C217" s="88">
        <v>241627</v>
      </c>
      <c r="D217" s="82" t="s">
        <v>329</v>
      </c>
      <c r="E217" s="82" t="s">
        <v>973</v>
      </c>
      <c r="F217" s="89">
        <v>15000</v>
      </c>
      <c r="G217" s="85">
        <v>1800</v>
      </c>
      <c r="H217" s="85">
        <v>0</v>
      </c>
      <c r="I217" s="90">
        <f t="shared" si="4"/>
        <v>13200</v>
      </c>
      <c r="J217" s="88">
        <v>241652</v>
      </c>
      <c r="K217" s="91" t="s">
        <v>80</v>
      </c>
      <c r="L217" s="82" t="s">
        <v>37</v>
      </c>
    </row>
    <row r="218" spans="1:12" s="36" customFormat="1" x14ac:dyDescent="0.2">
      <c r="A218" s="14">
        <v>212</v>
      </c>
      <c r="B218" s="31" t="s">
        <v>816</v>
      </c>
      <c r="C218" s="32">
        <v>241628</v>
      </c>
      <c r="D218" s="26" t="s">
        <v>955</v>
      </c>
      <c r="E218" s="23" t="s">
        <v>817</v>
      </c>
      <c r="F218" s="33">
        <v>408000</v>
      </c>
      <c r="G218" s="29">
        <v>0</v>
      </c>
      <c r="H218" s="29">
        <v>0</v>
      </c>
      <c r="I218" s="34">
        <f t="shared" si="4"/>
        <v>408000</v>
      </c>
      <c r="J218" s="32">
        <v>241674</v>
      </c>
      <c r="K218" s="35" t="s">
        <v>80</v>
      </c>
      <c r="L218" s="26" t="s">
        <v>37</v>
      </c>
    </row>
    <row r="219" spans="1:12" s="92" customFormat="1" ht="21" thickBot="1" x14ac:dyDescent="0.25">
      <c r="A219" s="76">
        <v>213</v>
      </c>
      <c r="B219" s="93" t="s">
        <v>818</v>
      </c>
      <c r="C219" s="94">
        <v>241628</v>
      </c>
      <c r="D219" s="95" t="s">
        <v>41</v>
      </c>
      <c r="E219" s="95" t="s">
        <v>819</v>
      </c>
      <c r="F219" s="96">
        <v>8000</v>
      </c>
      <c r="G219" s="97">
        <v>6925</v>
      </c>
      <c r="H219" s="97">
        <v>0</v>
      </c>
      <c r="I219" s="98">
        <f t="shared" si="4"/>
        <v>1075</v>
      </c>
      <c r="J219" s="94">
        <v>241652</v>
      </c>
      <c r="K219" s="99" t="s">
        <v>80</v>
      </c>
      <c r="L219" s="95" t="s">
        <v>29</v>
      </c>
    </row>
    <row r="220" spans="1:12" s="92" customFormat="1" ht="40.5" x14ac:dyDescent="0.2">
      <c r="A220" s="76">
        <v>214</v>
      </c>
      <c r="B220" s="87" t="s">
        <v>820</v>
      </c>
      <c r="C220" s="88">
        <v>241628</v>
      </c>
      <c r="D220" s="78" t="s">
        <v>956</v>
      </c>
      <c r="E220" s="82" t="s">
        <v>821</v>
      </c>
      <c r="F220" s="89">
        <v>9000</v>
      </c>
      <c r="G220" s="85">
        <v>6000</v>
      </c>
      <c r="H220" s="85">
        <v>0</v>
      </c>
      <c r="I220" s="90">
        <f t="shared" si="4"/>
        <v>3000</v>
      </c>
      <c r="J220" s="88">
        <v>241658</v>
      </c>
      <c r="K220" s="91" t="s">
        <v>80</v>
      </c>
      <c r="L220" s="82" t="s">
        <v>32</v>
      </c>
    </row>
    <row r="221" spans="1:12" s="36" customFormat="1" x14ac:dyDescent="0.2">
      <c r="A221" s="14">
        <v>215</v>
      </c>
      <c r="B221" s="31" t="s">
        <v>822</v>
      </c>
      <c r="C221" s="32">
        <v>241628</v>
      </c>
      <c r="D221" s="26" t="s">
        <v>957</v>
      </c>
      <c r="E221" s="23" t="s">
        <v>823</v>
      </c>
      <c r="F221" s="33">
        <v>1880</v>
      </c>
      <c r="G221" s="29">
        <v>1740</v>
      </c>
      <c r="H221" s="29">
        <v>0</v>
      </c>
      <c r="I221" s="34">
        <f t="shared" si="4"/>
        <v>140</v>
      </c>
      <c r="J221" s="32">
        <v>241646</v>
      </c>
      <c r="K221" s="35" t="s">
        <v>80</v>
      </c>
      <c r="L221" s="26" t="s">
        <v>32</v>
      </c>
    </row>
    <row r="222" spans="1:12" s="36" customFormat="1" ht="40.5" x14ac:dyDescent="0.2">
      <c r="A222" s="14">
        <v>216</v>
      </c>
      <c r="B222" s="31" t="s">
        <v>824</v>
      </c>
      <c r="C222" s="32">
        <v>241628</v>
      </c>
      <c r="D222" s="26" t="s">
        <v>958</v>
      </c>
      <c r="E222" s="26" t="s">
        <v>987</v>
      </c>
      <c r="F222" s="33">
        <v>21600</v>
      </c>
      <c r="G222" s="29">
        <v>0</v>
      </c>
      <c r="H222" s="29">
        <v>0</v>
      </c>
      <c r="I222" s="34">
        <f t="shared" si="4"/>
        <v>21600</v>
      </c>
      <c r="J222" s="32">
        <v>241654</v>
      </c>
      <c r="K222" s="35" t="s">
        <v>80</v>
      </c>
      <c r="L222" s="26" t="s">
        <v>32</v>
      </c>
    </row>
    <row r="223" spans="1:12" s="92" customFormat="1" ht="40.5" x14ac:dyDescent="0.2">
      <c r="A223" s="76">
        <v>217</v>
      </c>
      <c r="B223" s="87" t="s">
        <v>825</v>
      </c>
      <c r="C223" s="88">
        <v>241628</v>
      </c>
      <c r="D223" s="82" t="s">
        <v>959</v>
      </c>
      <c r="E223" s="82" t="s">
        <v>826</v>
      </c>
      <c r="F223" s="89">
        <v>25800</v>
      </c>
      <c r="G223" s="85">
        <v>13800</v>
      </c>
      <c r="H223" s="85">
        <v>0</v>
      </c>
      <c r="I223" s="90">
        <f t="shared" si="4"/>
        <v>12000</v>
      </c>
      <c r="J223" s="88">
        <v>241667</v>
      </c>
      <c r="K223" s="91" t="s">
        <v>80</v>
      </c>
      <c r="L223" s="82" t="s">
        <v>37</v>
      </c>
    </row>
    <row r="224" spans="1:12" s="92" customFormat="1" ht="40.5" x14ac:dyDescent="0.2">
      <c r="A224" s="76">
        <v>218</v>
      </c>
      <c r="B224" s="87" t="s">
        <v>827</v>
      </c>
      <c r="C224" s="88">
        <v>241628</v>
      </c>
      <c r="D224" s="82" t="s">
        <v>179</v>
      </c>
      <c r="E224" s="82" t="s">
        <v>828</v>
      </c>
      <c r="F224" s="89">
        <v>10740</v>
      </c>
      <c r="G224" s="85">
        <v>9010</v>
      </c>
      <c r="H224" s="85">
        <v>1730</v>
      </c>
      <c r="I224" s="90">
        <f t="shared" si="4"/>
        <v>0</v>
      </c>
      <c r="J224" s="88">
        <v>241647</v>
      </c>
      <c r="K224" s="91" t="s">
        <v>80</v>
      </c>
      <c r="L224" s="82" t="s">
        <v>37</v>
      </c>
    </row>
    <row r="225" spans="1:12" s="92" customFormat="1" x14ac:dyDescent="0.2">
      <c r="A225" s="76">
        <v>219</v>
      </c>
      <c r="B225" s="87" t="s">
        <v>829</v>
      </c>
      <c r="C225" s="88">
        <v>241628</v>
      </c>
      <c r="D225" s="82" t="s">
        <v>960</v>
      </c>
      <c r="E225" s="82" t="s">
        <v>830</v>
      </c>
      <c r="F225" s="89">
        <v>6420</v>
      </c>
      <c r="G225" s="85">
        <v>5020</v>
      </c>
      <c r="H225" s="85">
        <v>1400</v>
      </c>
      <c r="I225" s="90">
        <f t="shared" si="4"/>
        <v>0</v>
      </c>
      <c r="J225" s="88">
        <v>241646</v>
      </c>
      <c r="K225" s="91" t="s">
        <v>80</v>
      </c>
      <c r="L225" s="82" t="s">
        <v>27</v>
      </c>
    </row>
    <row r="226" spans="1:12" s="92" customFormat="1" x14ac:dyDescent="0.2">
      <c r="A226" s="76">
        <v>220</v>
      </c>
      <c r="B226" s="87" t="s">
        <v>831</v>
      </c>
      <c r="C226" s="88">
        <v>241628</v>
      </c>
      <c r="D226" s="82" t="s">
        <v>180</v>
      </c>
      <c r="E226" s="82" t="s">
        <v>832</v>
      </c>
      <c r="F226" s="89">
        <v>23280</v>
      </c>
      <c r="G226" s="85">
        <v>23280</v>
      </c>
      <c r="H226" s="85">
        <v>0</v>
      </c>
      <c r="I226" s="90">
        <f t="shared" si="4"/>
        <v>0</v>
      </c>
      <c r="J226" s="88">
        <v>241654</v>
      </c>
      <c r="K226" s="91" t="s">
        <v>80</v>
      </c>
      <c r="L226" s="82" t="s">
        <v>35</v>
      </c>
    </row>
    <row r="227" spans="1:12" s="92" customFormat="1" ht="40.5" x14ac:dyDescent="0.2">
      <c r="A227" s="76">
        <v>221</v>
      </c>
      <c r="B227" s="87" t="s">
        <v>833</v>
      </c>
      <c r="C227" s="88">
        <v>241628</v>
      </c>
      <c r="D227" s="82" t="s">
        <v>111</v>
      </c>
      <c r="E227" s="82" t="s">
        <v>834</v>
      </c>
      <c r="F227" s="89">
        <v>6500</v>
      </c>
      <c r="G227" s="85">
        <v>6500</v>
      </c>
      <c r="H227" s="85">
        <v>0</v>
      </c>
      <c r="I227" s="90">
        <f t="shared" si="4"/>
        <v>0</v>
      </c>
      <c r="J227" s="88">
        <v>241654</v>
      </c>
      <c r="K227" s="91" t="s">
        <v>80</v>
      </c>
      <c r="L227" s="82" t="s">
        <v>29</v>
      </c>
    </row>
    <row r="228" spans="1:12" s="92" customFormat="1" x14ac:dyDescent="0.2">
      <c r="A228" s="76">
        <v>222</v>
      </c>
      <c r="B228" s="87" t="s">
        <v>835</v>
      </c>
      <c r="C228" s="88">
        <v>241631</v>
      </c>
      <c r="D228" s="82" t="s">
        <v>444</v>
      </c>
      <c r="E228" s="82" t="s">
        <v>836</v>
      </c>
      <c r="F228" s="89">
        <v>64000</v>
      </c>
      <c r="G228" s="85">
        <v>17148</v>
      </c>
      <c r="H228" s="85">
        <v>0</v>
      </c>
      <c r="I228" s="90">
        <f t="shared" si="4"/>
        <v>46852</v>
      </c>
      <c r="J228" s="88">
        <v>241652</v>
      </c>
      <c r="K228" s="91" t="s">
        <v>80</v>
      </c>
      <c r="L228" s="82" t="s">
        <v>28</v>
      </c>
    </row>
    <row r="229" spans="1:12" s="36" customFormat="1" ht="40.5" x14ac:dyDescent="0.2">
      <c r="A229" s="14">
        <v>223</v>
      </c>
      <c r="B229" s="31" t="s">
        <v>837</v>
      </c>
      <c r="C229" s="32">
        <v>241631</v>
      </c>
      <c r="D229" s="26" t="s">
        <v>225</v>
      </c>
      <c r="E229" s="26" t="s">
        <v>838</v>
      </c>
      <c r="F229" s="33">
        <v>20040</v>
      </c>
      <c r="G229" s="29">
        <v>0</v>
      </c>
      <c r="H229" s="29">
        <v>0</v>
      </c>
      <c r="I229" s="34">
        <f t="shared" si="4"/>
        <v>20040</v>
      </c>
      <c r="J229" s="32">
        <v>241649</v>
      </c>
      <c r="K229" s="35" t="s">
        <v>80</v>
      </c>
      <c r="L229" s="26" t="s">
        <v>35</v>
      </c>
    </row>
    <row r="230" spans="1:12" s="36" customFormat="1" x14ac:dyDescent="0.2">
      <c r="A230" s="14">
        <v>224</v>
      </c>
      <c r="B230" s="31" t="s">
        <v>839</v>
      </c>
      <c r="C230" s="32">
        <v>241631</v>
      </c>
      <c r="D230" s="26" t="s">
        <v>961</v>
      </c>
      <c r="E230" s="26" t="s">
        <v>840</v>
      </c>
      <c r="F230" s="33">
        <v>31324.5</v>
      </c>
      <c r="G230" s="29">
        <v>0</v>
      </c>
      <c r="H230" s="29">
        <v>0</v>
      </c>
      <c r="I230" s="34">
        <f t="shared" si="4"/>
        <v>31324.5</v>
      </c>
      <c r="J230" s="32">
        <v>241666</v>
      </c>
      <c r="K230" s="35" t="s">
        <v>80</v>
      </c>
      <c r="L230" s="26" t="s">
        <v>27</v>
      </c>
    </row>
    <row r="231" spans="1:12" s="36" customFormat="1" x14ac:dyDescent="0.2">
      <c r="A231" s="14">
        <v>225</v>
      </c>
      <c r="B231" s="31" t="s">
        <v>841</v>
      </c>
      <c r="C231" s="32">
        <v>241631</v>
      </c>
      <c r="D231" s="26" t="s">
        <v>173</v>
      </c>
      <c r="E231" s="26" t="s">
        <v>842</v>
      </c>
      <c r="F231" s="33">
        <v>10000</v>
      </c>
      <c r="G231" s="29">
        <v>0</v>
      </c>
      <c r="H231" s="29">
        <v>0</v>
      </c>
      <c r="I231" s="34">
        <f t="shared" si="4"/>
        <v>10000</v>
      </c>
      <c r="J231" s="32">
        <v>241652</v>
      </c>
      <c r="K231" s="35" t="s">
        <v>80</v>
      </c>
      <c r="L231" s="26" t="s">
        <v>37</v>
      </c>
    </row>
    <row r="232" spans="1:12" s="92" customFormat="1" x14ac:dyDescent="0.2">
      <c r="A232" s="76">
        <v>226</v>
      </c>
      <c r="B232" s="87" t="s">
        <v>843</v>
      </c>
      <c r="C232" s="88">
        <v>241631</v>
      </c>
      <c r="D232" s="82" t="s">
        <v>198</v>
      </c>
      <c r="E232" s="82" t="s">
        <v>844</v>
      </c>
      <c r="F232" s="89">
        <v>20400</v>
      </c>
      <c r="G232" s="85">
        <v>20400</v>
      </c>
      <c r="H232" s="85">
        <v>0</v>
      </c>
      <c r="I232" s="90">
        <f t="shared" si="4"/>
        <v>0</v>
      </c>
      <c r="J232" s="88">
        <v>241653</v>
      </c>
      <c r="K232" s="91" t="s">
        <v>80</v>
      </c>
      <c r="L232" s="82" t="s">
        <v>42</v>
      </c>
    </row>
    <row r="233" spans="1:12" s="36" customFormat="1" ht="40.5" x14ac:dyDescent="0.2">
      <c r="A233" s="14">
        <v>227</v>
      </c>
      <c r="B233" s="31" t="s">
        <v>845</v>
      </c>
      <c r="C233" s="32">
        <v>241631</v>
      </c>
      <c r="D233" s="26" t="s">
        <v>445</v>
      </c>
      <c r="E233" s="26" t="s">
        <v>846</v>
      </c>
      <c r="F233" s="33">
        <v>10644</v>
      </c>
      <c r="G233" s="29">
        <v>0</v>
      </c>
      <c r="H233" s="29">
        <v>0</v>
      </c>
      <c r="I233" s="34">
        <f t="shared" si="4"/>
        <v>10644</v>
      </c>
      <c r="J233" s="32">
        <v>241650</v>
      </c>
      <c r="K233" s="35" t="s">
        <v>80</v>
      </c>
      <c r="L233" s="26" t="s">
        <v>43</v>
      </c>
    </row>
    <row r="234" spans="1:12" s="36" customFormat="1" x14ac:dyDescent="0.2">
      <c r="A234" s="14">
        <v>228</v>
      </c>
      <c r="B234" s="31" t="s">
        <v>847</v>
      </c>
      <c r="C234" s="32">
        <v>241631</v>
      </c>
      <c r="D234" s="26" t="s">
        <v>70</v>
      </c>
      <c r="E234" s="26" t="s">
        <v>848</v>
      </c>
      <c r="F234" s="33">
        <v>4400</v>
      </c>
      <c r="G234" s="29">
        <v>0</v>
      </c>
      <c r="H234" s="29">
        <v>0</v>
      </c>
      <c r="I234" s="34">
        <f t="shared" si="4"/>
        <v>4400</v>
      </c>
      <c r="J234" s="32">
        <v>241652</v>
      </c>
      <c r="K234" s="35" t="s">
        <v>80</v>
      </c>
      <c r="L234" s="26" t="s">
        <v>32</v>
      </c>
    </row>
    <row r="235" spans="1:12" s="92" customFormat="1" ht="41.25" thickBot="1" x14ac:dyDescent="0.25">
      <c r="A235" s="76">
        <v>229</v>
      </c>
      <c r="B235" s="93" t="s">
        <v>849</v>
      </c>
      <c r="C235" s="94">
        <v>241632</v>
      </c>
      <c r="D235" s="95" t="s">
        <v>962</v>
      </c>
      <c r="E235" s="95" t="s">
        <v>850</v>
      </c>
      <c r="F235" s="96">
        <v>20000</v>
      </c>
      <c r="G235" s="97">
        <v>17820</v>
      </c>
      <c r="H235" s="97">
        <v>0</v>
      </c>
      <c r="I235" s="98">
        <f t="shared" si="4"/>
        <v>2180</v>
      </c>
      <c r="J235" s="94">
        <v>241658</v>
      </c>
      <c r="K235" s="99" t="s">
        <v>80</v>
      </c>
      <c r="L235" s="95" t="s">
        <v>28</v>
      </c>
    </row>
    <row r="236" spans="1:12" s="36" customFormat="1" x14ac:dyDescent="0.2">
      <c r="A236" s="14">
        <v>230</v>
      </c>
      <c r="B236" s="31" t="s">
        <v>851</v>
      </c>
      <c r="C236" s="32">
        <v>241632</v>
      </c>
      <c r="D236" s="26" t="s">
        <v>92</v>
      </c>
      <c r="E236" s="23" t="s">
        <v>852</v>
      </c>
      <c r="F236" s="33">
        <v>14300</v>
      </c>
      <c r="G236" s="29">
        <v>0</v>
      </c>
      <c r="H236" s="29">
        <v>0</v>
      </c>
      <c r="I236" s="34">
        <f t="shared" si="4"/>
        <v>14300</v>
      </c>
      <c r="J236" s="32">
        <v>241654</v>
      </c>
      <c r="K236" s="35" t="s">
        <v>80</v>
      </c>
      <c r="L236" s="26" t="s">
        <v>32</v>
      </c>
    </row>
    <row r="237" spans="1:12" s="36" customFormat="1" ht="40.5" x14ac:dyDescent="0.2">
      <c r="A237" s="14">
        <v>231</v>
      </c>
      <c r="B237" s="31" t="s">
        <v>853</v>
      </c>
      <c r="C237" s="32">
        <v>241632</v>
      </c>
      <c r="D237" s="26" t="s">
        <v>174</v>
      </c>
      <c r="E237" s="26" t="s">
        <v>988</v>
      </c>
      <c r="F237" s="33">
        <v>43200</v>
      </c>
      <c r="G237" s="29">
        <v>0</v>
      </c>
      <c r="H237" s="29">
        <v>0</v>
      </c>
      <c r="I237" s="34">
        <f t="shared" si="4"/>
        <v>43200</v>
      </c>
      <c r="J237" s="32">
        <v>241660</v>
      </c>
      <c r="K237" s="35" t="s">
        <v>80</v>
      </c>
      <c r="L237" s="26" t="s">
        <v>32</v>
      </c>
    </row>
    <row r="238" spans="1:12" s="36" customFormat="1" x14ac:dyDescent="0.2">
      <c r="A238" s="14">
        <v>232</v>
      </c>
      <c r="B238" s="31" t="s">
        <v>854</v>
      </c>
      <c r="C238" s="32">
        <v>241632</v>
      </c>
      <c r="D238" s="26" t="s">
        <v>963</v>
      </c>
      <c r="E238" s="23" t="s">
        <v>989</v>
      </c>
      <c r="F238" s="33">
        <v>64800</v>
      </c>
      <c r="G238" s="29">
        <v>0</v>
      </c>
      <c r="H238" s="29">
        <v>0</v>
      </c>
      <c r="I238" s="34">
        <f t="shared" ref="I238:I260" si="5">F238-G238-H238</f>
        <v>64800</v>
      </c>
      <c r="J238" s="32">
        <v>241661</v>
      </c>
      <c r="K238" s="35" t="s">
        <v>80</v>
      </c>
      <c r="L238" s="26" t="s">
        <v>32</v>
      </c>
    </row>
    <row r="239" spans="1:12" s="92" customFormat="1" ht="40.5" x14ac:dyDescent="0.2">
      <c r="A239" s="76">
        <v>233</v>
      </c>
      <c r="B239" s="87" t="s">
        <v>855</v>
      </c>
      <c r="C239" s="88">
        <v>241632</v>
      </c>
      <c r="D239" s="82" t="s">
        <v>182</v>
      </c>
      <c r="E239" s="82" t="s">
        <v>990</v>
      </c>
      <c r="F239" s="89">
        <v>13020</v>
      </c>
      <c r="G239" s="85">
        <v>13020</v>
      </c>
      <c r="H239" s="85">
        <v>0</v>
      </c>
      <c r="I239" s="90">
        <f t="shared" si="5"/>
        <v>0</v>
      </c>
      <c r="J239" s="88">
        <v>241654</v>
      </c>
      <c r="K239" s="91" t="s">
        <v>80</v>
      </c>
      <c r="L239" s="82" t="s">
        <v>37</v>
      </c>
    </row>
    <row r="240" spans="1:12" s="92" customFormat="1" x14ac:dyDescent="0.2">
      <c r="A240" s="76">
        <v>234</v>
      </c>
      <c r="B240" s="87" t="s">
        <v>856</v>
      </c>
      <c r="C240" s="88">
        <v>241632</v>
      </c>
      <c r="D240" s="82" t="s">
        <v>384</v>
      </c>
      <c r="E240" s="82" t="s">
        <v>857</v>
      </c>
      <c r="F240" s="89">
        <v>7000</v>
      </c>
      <c r="G240" s="85">
        <v>7000</v>
      </c>
      <c r="H240" s="85">
        <v>0</v>
      </c>
      <c r="I240" s="90">
        <f t="shared" si="5"/>
        <v>0</v>
      </c>
      <c r="J240" s="88">
        <v>241661</v>
      </c>
      <c r="K240" s="91" t="s">
        <v>80</v>
      </c>
      <c r="L240" s="82" t="s">
        <v>29</v>
      </c>
    </row>
    <row r="241" spans="1:12" s="92" customFormat="1" x14ac:dyDescent="0.2">
      <c r="A241" s="76">
        <v>235</v>
      </c>
      <c r="B241" s="87" t="s">
        <v>858</v>
      </c>
      <c r="C241" s="88">
        <v>241632</v>
      </c>
      <c r="D241" s="82" t="s">
        <v>964</v>
      </c>
      <c r="E241" s="82" t="s">
        <v>859</v>
      </c>
      <c r="F241" s="89">
        <v>26500</v>
      </c>
      <c r="G241" s="85">
        <v>19200</v>
      </c>
      <c r="H241" s="85">
        <v>0</v>
      </c>
      <c r="I241" s="90">
        <f t="shared" si="5"/>
        <v>7300</v>
      </c>
      <c r="J241" s="88">
        <v>241661</v>
      </c>
      <c r="K241" s="91" t="s">
        <v>80</v>
      </c>
      <c r="L241" s="82" t="s">
        <v>28</v>
      </c>
    </row>
    <row r="242" spans="1:12" s="92" customFormat="1" x14ac:dyDescent="0.2">
      <c r="A242" s="76">
        <v>236</v>
      </c>
      <c r="B242" s="87" t="s">
        <v>860</v>
      </c>
      <c r="C242" s="88">
        <v>241632</v>
      </c>
      <c r="D242" s="82" t="s">
        <v>965</v>
      </c>
      <c r="E242" s="82" t="s">
        <v>861</v>
      </c>
      <c r="F242" s="89">
        <v>30000</v>
      </c>
      <c r="G242" s="85">
        <v>30000</v>
      </c>
      <c r="H242" s="85">
        <v>0</v>
      </c>
      <c r="I242" s="90">
        <f t="shared" si="5"/>
        <v>0</v>
      </c>
      <c r="J242" s="88">
        <v>241662</v>
      </c>
      <c r="K242" s="91" t="s">
        <v>80</v>
      </c>
      <c r="L242" s="82" t="s">
        <v>35</v>
      </c>
    </row>
    <row r="243" spans="1:12" s="36" customFormat="1" ht="40.5" x14ac:dyDescent="0.2">
      <c r="A243" s="14">
        <v>237</v>
      </c>
      <c r="B243" s="31" t="s">
        <v>862</v>
      </c>
      <c r="C243" s="32">
        <v>241632</v>
      </c>
      <c r="D243" s="26" t="s">
        <v>482</v>
      </c>
      <c r="E243" s="26" t="s">
        <v>863</v>
      </c>
      <c r="F243" s="33">
        <v>380000</v>
      </c>
      <c r="G243" s="29">
        <v>0</v>
      </c>
      <c r="H243" s="29">
        <v>0</v>
      </c>
      <c r="I243" s="34">
        <f t="shared" si="5"/>
        <v>380000</v>
      </c>
      <c r="J243" s="32">
        <v>241677</v>
      </c>
      <c r="K243" s="35" t="s">
        <v>80</v>
      </c>
      <c r="L243" s="26" t="s">
        <v>35</v>
      </c>
    </row>
    <row r="244" spans="1:12" s="36" customFormat="1" x14ac:dyDescent="0.2">
      <c r="A244" s="14">
        <v>238</v>
      </c>
      <c r="B244" s="31" t="s">
        <v>864</v>
      </c>
      <c r="C244" s="32">
        <v>241632</v>
      </c>
      <c r="D244" s="26" t="s">
        <v>241</v>
      </c>
      <c r="E244" s="26" t="s">
        <v>865</v>
      </c>
      <c r="F244" s="33">
        <v>195411</v>
      </c>
      <c r="G244" s="29">
        <v>0</v>
      </c>
      <c r="H244" s="29">
        <v>0</v>
      </c>
      <c r="I244" s="34">
        <f t="shared" si="5"/>
        <v>195411</v>
      </c>
      <c r="J244" s="32">
        <v>241673</v>
      </c>
      <c r="K244" s="35" t="s">
        <v>80</v>
      </c>
      <c r="L244" s="26" t="s">
        <v>42</v>
      </c>
    </row>
    <row r="245" spans="1:12" s="36" customFormat="1" ht="40.5" x14ac:dyDescent="0.2">
      <c r="A245" s="14">
        <v>239</v>
      </c>
      <c r="B245" s="31" t="s">
        <v>866</v>
      </c>
      <c r="C245" s="32">
        <v>241633</v>
      </c>
      <c r="D245" s="26" t="s">
        <v>370</v>
      </c>
      <c r="E245" s="26" t="s">
        <v>867</v>
      </c>
      <c r="F245" s="33">
        <v>37750</v>
      </c>
      <c r="G245" s="29">
        <v>0</v>
      </c>
      <c r="H245" s="29">
        <v>0</v>
      </c>
      <c r="I245" s="34">
        <f t="shared" si="5"/>
        <v>37750</v>
      </c>
      <c r="J245" s="32">
        <v>241653</v>
      </c>
      <c r="K245" s="35" t="s">
        <v>80</v>
      </c>
      <c r="L245" s="26" t="s">
        <v>35</v>
      </c>
    </row>
    <row r="246" spans="1:12" s="36" customFormat="1" x14ac:dyDescent="0.2">
      <c r="A246" s="14">
        <v>240</v>
      </c>
      <c r="B246" s="31" t="s">
        <v>868</v>
      </c>
      <c r="C246" s="32">
        <v>241633</v>
      </c>
      <c r="D246" s="26" t="s">
        <v>966</v>
      </c>
      <c r="E246" s="26" t="s">
        <v>869</v>
      </c>
      <c r="F246" s="33">
        <v>8430</v>
      </c>
      <c r="G246" s="29">
        <v>0</v>
      </c>
      <c r="H246" s="29">
        <v>0</v>
      </c>
      <c r="I246" s="34">
        <f t="shared" si="5"/>
        <v>8430</v>
      </c>
      <c r="J246" s="32">
        <v>241654</v>
      </c>
      <c r="K246" s="35" t="s">
        <v>80</v>
      </c>
      <c r="L246" s="26" t="s">
        <v>37</v>
      </c>
    </row>
    <row r="247" spans="1:12" s="92" customFormat="1" x14ac:dyDescent="0.2">
      <c r="A247" s="76">
        <v>241</v>
      </c>
      <c r="B247" s="87" t="s">
        <v>870</v>
      </c>
      <c r="C247" s="88">
        <v>241633</v>
      </c>
      <c r="D247" s="82" t="s">
        <v>967</v>
      </c>
      <c r="E247" s="82" t="s">
        <v>871</v>
      </c>
      <c r="F247" s="89">
        <v>25000</v>
      </c>
      <c r="G247" s="85">
        <v>3600</v>
      </c>
      <c r="H247" s="85">
        <v>0</v>
      </c>
      <c r="I247" s="90">
        <f t="shared" si="5"/>
        <v>21400</v>
      </c>
      <c r="J247" s="88">
        <v>241662</v>
      </c>
      <c r="K247" s="91" t="s">
        <v>80</v>
      </c>
      <c r="L247" s="82" t="s">
        <v>37</v>
      </c>
    </row>
    <row r="248" spans="1:12" s="92" customFormat="1" x14ac:dyDescent="0.2">
      <c r="A248" s="76">
        <v>242</v>
      </c>
      <c r="B248" s="87" t="s">
        <v>872</v>
      </c>
      <c r="C248" s="88">
        <v>241634</v>
      </c>
      <c r="D248" s="82" t="s">
        <v>968</v>
      </c>
      <c r="E248" s="82" t="s">
        <v>873</v>
      </c>
      <c r="F248" s="89">
        <v>5400</v>
      </c>
      <c r="G248" s="85">
        <v>3600</v>
      </c>
      <c r="H248" s="85">
        <v>1800</v>
      </c>
      <c r="I248" s="90">
        <f t="shared" si="5"/>
        <v>0</v>
      </c>
      <c r="J248" s="88">
        <v>241660</v>
      </c>
      <c r="K248" s="91" t="s">
        <v>80</v>
      </c>
      <c r="L248" s="82" t="s">
        <v>45</v>
      </c>
    </row>
    <row r="249" spans="1:12" s="36" customFormat="1" ht="40.5" x14ac:dyDescent="0.2">
      <c r="A249" s="14">
        <v>243</v>
      </c>
      <c r="B249" s="31" t="s">
        <v>874</v>
      </c>
      <c r="C249" s="32">
        <v>241634</v>
      </c>
      <c r="D249" s="26" t="s">
        <v>387</v>
      </c>
      <c r="E249" s="26" t="s">
        <v>875</v>
      </c>
      <c r="F249" s="33">
        <v>39750</v>
      </c>
      <c r="G249" s="29">
        <v>0</v>
      </c>
      <c r="H249" s="29">
        <v>0</v>
      </c>
      <c r="I249" s="34">
        <f t="shared" si="5"/>
        <v>39750</v>
      </c>
      <c r="J249" s="32">
        <v>241685</v>
      </c>
      <c r="K249" s="35" t="s">
        <v>80</v>
      </c>
      <c r="L249" s="26" t="s">
        <v>35</v>
      </c>
    </row>
    <row r="250" spans="1:12" s="36" customFormat="1" ht="40.5" x14ac:dyDescent="0.2">
      <c r="A250" s="14">
        <v>244</v>
      </c>
      <c r="B250" s="31" t="s">
        <v>876</v>
      </c>
      <c r="C250" s="32">
        <v>241634</v>
      </c>
      <c r="D250" s="26" t="s">
        <v>44</v>
      </c>
      <c r="E250" s="26" t="s">
        <v>877</v>
      </c>
      <c r="F250" s="33">
        <v>4590</v>
      </c>
      <c r="G250" s="29">
        <v>0</v>
      </c>
      <c r="H250" s="29">
        <v>0</v>
      </c>
      <c r="I250" s="34">
        <f t="shared" si="5"/>
        <v>4590</v>
      </c>
      <c r="J250" s="32">
        <v>241662</v>
      </c>
      <c r="K250" s="35" t="s">
        <v>80</v>
      </c>
      <c r="L250" s="26" t="s">
        <v>28</v>
      </c>
    </row>
    <row r="251" spans="1:12" s="36" customFormat="1" ht="40.5" x14ac:dyDescent="0.2">
      <c r="A251" s="14">
        <v>245</v>
      </c>
      <c r="B251" s="31" t="s">
        <v>878</v>
      </c>
      <c r="C251" s="32">
        <v>241634</v>
      </c>
      <c r="D251" s="26" t="s">
        <v>481</v>
      </c>
      <c r="E251" s="26" t="s">
        <v>879</v>
      </c>
      <c r="F251" s="33">
        <v>26800</v>
      </c>
      <c r="G251" s="29">
        <v>0</v>
      </c>
      <c r="H251" s="29">
        <v>0</v>
      </c>
      <c r="I251" s="34">
        <f t="shared" si="5"/>
        <v>26800</v>
      </c>
      <c r="J251" s="32">
        <v>241658</v>
      </c>
      <c r="K251" s="35" t="s">
        <v>80</v>
      </c>
      <c r="L251" s="26" t="s">
        <v>37</v>
      </c>
    </row>
    <row r="252" spans="1:12" s="92" customFormat="1" ht="21" thickBot="1" x14ac:dyDescent="0.25">
      <c r="A252" s="76">
        <v>246</v>
      </c>
      <c r="B252" s="93" t="s">
        <v>880</v>
      </c>
      <c r="C252" s="94">
        <v>241639</v>
      </c>
      <c r="D252" s="95" t="s">
        <v>969</v>
      </c>
      <c r="E252" s="95" t="s">
        <v>881</v>
      </c>
      <c r="F252" s="96">
        <v>20100</v>
      </c>
      <c r="G252" s="97">
        <v>11700</v>
      </c>
      <c r="H252" s="97">
        <v>4853</v>
      </c>
      <c r="I252" s="98">
        <f t="shared" si="5"/>
        <v>3547</v>
      </c>
      <c r="J252" s="94">
        <v>241660</v>
      </c>
      <c r="K252" s="99" t="s">
        <v>80</v>
      </c>
      <c r="L252" s="95" t="s">
        <v>29</v>
      </c>
    </row>
    <row r="253" spans="1:12" s="36" customFormat="1" x14ac:dyDescent="0.2">
      <c r="A253" s="14">
        <v>247</v>
      </c>
      <c r="B253" s="31" t="s">
        <v>882</v>
      </c>
      <c r="C253" s="32">
        <v>241639</v>
      </c>
      <c r="D253" s="26" t="s">
        <v>970</v>
      </c>
      <c r="E253" s="23" t="s">
        <v>883</v>
      </c>
      <c r="F253" s="33">
        <v>46260</v>
      </c>
      <c r="G253" s="29">
        <v>0</v>
      </c>
      <c r="H253" s="29">
        <v>0</v>
      </c>
      <c r="I253" s="34">
        <f t="shared" si="5"/>
        <v>46260</v>
      </c>
      <c r="J253" s="32">
        <v>241661</v>
      </c>
      <c r="K253" s="35" t="s">
        <v>80</v>
      </c>
      <c r="L253" s="26" t="s">
        <v>35</v>
      </c>
    </row>
    <row r="254" spans="1:12" s="36" customFormat="1" ht="40.5" x14ac:dyDescent="0.2">
      <c r="A254" s="14">
        <v>248</v>
      </c>
      <c r="B254" s="31" t="s">
        <v>884</v>
      </c>
      <c r="C254" s="32">
        <v>241639</v>
      </c>
      <c r="D254" s="26" t="s">
        <v>83</v>
      </c>
      <c r="E254" s="26" t="s">
        <v>885</v>
      </c>
      <c r="F254" s="33">
        <v>18730</v>
      </c>
      <c r="G254" s="29">
        <v>0</v>
      </c>
      <c r="H254" s="29">
        <v>0</v>
      </c>
      <c r="I254" s="34">
        <f t="shared" si="5"/>
        <v>18730</v>
      </c>
      <c r="J254" s="32">
        <v>241657</v>
      </c>
      <c r="K254" s="35" t="s">
        <v>80</v>
      </c>
      <c r="L254" s="26" t="s">
        <v>49</v>
      </c>
    </row>
    <row r="255" spans="1:12" s="92" customFormat="1" x14ac:dyDescent="0.2">
      <c r="A255" s="76">
        <v>249</v>
      </c>
      <c r="B255" s="87" t="s">
        <v>886</v>
      </c>
      <c r="C255" s="88">
        <v>241639</v>
      </c>
      <c r="D255" s="82" t="s">
        <v>971</v>
      </c>
      <c r="E255" s="82" t="s">
        <v>887</v>
      </c>
      <c r="F255" s="89">
        <v>19488</v>
      </c>
      <c r="G255" s="85">
        <v>19488</v>
      </c>
      <c r="H255" s="85">
        <v>0</v>
      </c>
      <c r="I255" s="90">
        <f t="shared" si="5"/>
        <v>0</v>
      </c>
      <c r="J255" s="88">
        <v>241664</v>
      </c>
      <c r="K255" s="91" t="s">
        <v>80</v>
      </c>
      <c r="L255" s="82" t="s">
        <v>35</v>
      </c>
    </row>
    <row r="256" spans="1:12" x14ac:dyDescent="0.2">
      <c r="A256" s="14">
        <v>250</v>
      </c>
      <c r="B256" s="24" t="s">
        <v>888</v>
      </c>
      <c r="C256" s="25">
        <v>241639</v>
      </c>
      <c r="D256" s="23" t="s">
        <v>972</v>
      </c>
      <c r="E256" s="23" t="s">
        <v>991</v>
      </c>
      <c r="F256" s="30">
        <v>5000</v>
      </c>
      <c r="G256" s="27">
        <v>0</v>
      </c>
      <c r="H256" s="27">
        <v>0</v>
      </c>
      <c r="I256" s="18">
        <f t="shared" si="5"/>
        <v>5000</v>
      </c>
      <c r="J256" s="25">
        <v>241664</v>
      </c>
      <c r="K256" s="28" t="s">
        <v>80</v>
      </c>
      <c r="L256" s="23" t="s">
        <v>32</v>
      </c>
    </row>
    <row r="257" spans="1:12" s="36" customFormat="1" x14ac:dyDescent="0.2">
      <c r="A257" s="14">
        <v>251</v>
      </c>
      <c r="B257" s="31" t="s">
        <v>889</v>
      </c>
      <c r="C257" s="32">
        <v>241639</v>
      </c>
      <c r="D257" s="26" t="s">
        <v>196</v>
      </c>
      <c r="E257" s="26" t="s">
        <v>890</v>
      </c>
      <c r="F257" s="33">
        <v>29100</v>
      </c>
      <c r="G257" s="29">
        <v>0</v>
      </c>
      <c r="H257" s="29">
        <v>0</v>
      </c>
      <c r="I257" s="34">
        <f t="shared" si="5"/>
        <v>29100</v>
      </c>
      <c r="J257" s="32">
        <v>241664</v>
      </c>
      <c r="K257" s="35" t="s">
        <v>80</v>
      </c>
      <c r="L257" s="26" t="s">
        <v>45</v>
      </c>
    </row>
    <row r="258" spans="1:12" s="92" customFormat="1" x14ac:dyDescent="0.2">
      <c r="A258" s="76">
        <v>252</v>
      </c>
      <c r="B258" s="87" t="s">
        <v>891</v>
      </c>
      <c r="C258" s="88">
        <v>241639</v>
      </c>
      <c r="D258" s="82" t="s">
        <v>262</v>
      </c>
      <c r="E258" s="82" t="s">
        <v>892</v>
      </c>
      <c r="F258" s="89">
        <v>40000</v>
      </c>
      <c r="G258" s="85">
        <v>40000</v>
      </c>
      <c r="H258" s="85">
        <v>0</v>
      </c>
      <c r="I258" s="90">
        <f t="shared" si="5"/>
        <v>0</v>
      </c>
      <c r="J258" s="88">
        <v>241661</v>
      </c>
      <c r="K258" s="91" t="s">
        <v>80</v>
      </c>
      <c r="L258" s="82" t="s">
        <v>37</v>
      </c>
    </row>
    <row r="259" spans="1:12" x14ac:dyDescent="0.2">
      <c r="A259" s="14">
        <v>253</v>
      </c>
      <c r="B259" s="24" t="s">
        <v>893</v>
      </c>
      <c r="C259" s="25">
        <v>241639</v>
      </c>
      <c r="D259" s="23" t="s">
        <v>263</v>
      </c>
      <c r="E259" s="23" t="s">
        <v>894</v>
      </c>
      <c r="F259" s="30">
        <v>43600</v>
      </c>
      <c r="G259" s="27">
        <v>0</v>
      </c>
      <c r="H259" s="27">
        <v>0</v>
      </c>
      <c r="I259" s="18">
        <f t="shared" si="5"/>
        <v>43600</v>
      </c>
      <c r="J259" s="25">
        <v>241666</v>
      </c>
      <c r="K259" s="28" t="s">
        <v>80</v>
      </c>
      <c r="L259" s="23" t="s">
        <v>42</v>
      </c>
    </row>
    <row r="260" spans="1:12" ht="21" thickBot="1" x14ac:dyDescent="0.25">
      <c r="A260" s="14">
        <v>254</v>
      </c>
      <c r="B260" s="24" t="s">
        <v>895</v>
      </c>
      <c r="C260" s="25">
        <v>241639</v>
      </c>
      <c r="D260" s="23" t="s">
        <v>250</v>
      </c>
      <c r="E260" s="23" t="s">
        <v>896</v>
      </c>
      <c r="F260" s="30">
        <v>25100</v>
      </c>
      <c r="G260" s="27">
        <v>0</v>
      </c>
      <c r="H260" s="27">
        <v>0</v>
      </c>
      <c r="I260" s="18">
        <f t="shared" si="5"/>
        <v>25100</v>
      </c>
      <c r="J260" s="25">
        <v>241662</v>
      </c>
      <c r="K260" s="28" t="s">
        <v>80</v>
      </c>
      <c r="L260" s="23" t="s">
        <v>27</v>
      </c>
    </row>
    <row r="261" spans="1:12" s="52" customFormat="1" ht="21" thickBot="1" x14ac:dyDescent="0.25">
      <c r="A261" s="45"/>
      <c r="B261" s="46"/>
      <c r="C261" s="46"/>
      <c r="D261" s="47"/>
      <c r="E261" s="47"/>
      <c r="F261" s="48">
        <f>SUBTOTAL(9,F7:F260)</f>
        <v>37107158.5</v>
      </c>
      <c r="G261" s="48">
        <f t="shared" ref="G261:I261" si="6">SUBTOTAL(9,G7:G260)</f>
        <v>9096656.9500000011</v>
      </c>
      <c r="H261" s="48">
        <f t="shared" si="6"/>
        <v>7367012.9500000002</v>
      </c>
      <c r="I261" s="48">
        <f t="shared" si="6"/>
        <v>20649888.599999998</v>
      </c>
      <c r="J261" s="47"/>
    </row>
    <row r="262" spans="1:12" s="52" customFormat="1" x14ac:dyDescent="0.2">
      <c r="A262" s="53"/>
      <c r="B262" s="54"/>
      <c r="C262" s="54"/>
      <c r="D262" s="55"/>
      <c r="E262" s="55" t="s">
        <v>455</v>
      </c>
      <c r="F262" s="56"/>
      <c r="G262" s="56"/>
      <c r="H262" s="59" t="s">
        <v>62</v>
      </c>
      <c r="I262" s="59"/>
      <c r="J262" s="60" t="s">
        <v>60</v>
      </c>
      <c r="K262" s="57"/>
      <c r="L262" s="58"/>
    </row>
    <row r="263" spans="1:12" s="52" customFormat="1" x14ac:dyDescent="0.2">
      <c r="A263" s="53"/>
      <c r="B263" s="54"/>
      <c r="C263" s="54"/>
      <c r="D263" s="55"/>
      <c r="E263" s="55"/>
      <c r="F263" s="56"/>
      <c r="G263" s="56"/>
      <c r="H263" s="59" t="s">
        <v>61</v>
      </c>
      <c r="I263" s="59"/>
      <c r="J263" s="60"/>
      <c r="K263" s="57"/>
      <c r="L263" s="58"/>
    </row>
    <row r="264" spans="1:12" s="52" customFormat="1" x14ac:dyDescent="0.2">
      <c r="A264" s="53"/>
      <c r="B264" s="54"/>
      <c r="C264" s="54"/>
      <c r="D264" s="55"/>
      <c r="E264" s="55"/>
      <c r="F264" s="56"/>
      <c r="G264" s="56"/>
      <c r="H264" s="59" t="s">
        <v>62</v>
      </c>
      <c r="I264" s="59"/>
      <c r="J264" s="60" t="s">
        <v>63</v>
      </c>
      <c r="K264" s="57"/>
      <c r="L264" s="58"/>
    </row>
    <row r="265" spans="1:12" s="52" customFormat="1" x14ac:dyDescent="0.2">
      <c r="A265" s="53"/>
      <c r="B265" s="54"/>
      <c r="C265" s="54"/>
      <c r="D265" s="55"/>
      <c r="E265" s="55"/>
      <c r="F265" s="56"/>
      <c r="G265" s="56"/>
      <c r="H265" s="59" t="s">
        <v>64</v>
      </c>
      <c r="I265" s="59"/>
      <c r="J265" s="60"/>
      <c r="K265" s="57"/>
      <c r="L265" s="58"/>
    </row>
    <row r="266" spans="1:12" s="52" customFormat="1" x14ac:dyDescent="0.2">
      <c r="A266" s="53"/>
      <c r="B266" s="54"/>
      <c r="C266" s="54"/>
      <c r="D266" s="55"/>
      <c r="E266" s="55"/>
      <c r="F266" s="56"/>
      <c r="G266" s="56"/>
      <c r="H266" s="59"/>
      <c r="I266" s="59"/>
      <c r="J266" s="60"/>
      <c r="K266" s="57"/>
      <c r="L266" s="58"/>
    </row>
    <row r="267" spans="1:12" s="52" customFormat="1" x14ac:dyDescent="0.2">
      <c r="A267" s="53"/>
      <c r="B267" s="54"/>
      <c r="C267" s="54"/>
      <c r="D267" s="55"/>
      <c r="E267" s="55"/>
      <c r="F267" s="56"/>
      <c r="G267" s="56"/>
      <c r="H267" s="59"/>
      <c r="I267" s="59"/>
      <c r="J267" s="60"/>
      <c r="K267" s="57"/>
      <c r="L267" s="58"/>
    </row>
    <row r="268" spans="1:12" s="52" customFormat="1" x14ac:dyDescent="0.2">
      <c r="A268" s="53"/>
      <c r="B268" s="54"/>
      <c r="C268" s="54"/>
      <c r="D268" s="55"/>
      <c r="E268" s="55"/>
      <c r="F268" s="56"/>
      <c r="G268" s="56"/>
      <c r="H268" s="59"/>
      <c r="I268" s="59"/>
      <c r="J268" s="60"/>
      <c r="K268" s="57"/>
      <c r="L268" s="58"/>
    </row>
    <row r="269" spans="1:12" s="52" customFormat="1" x14ac:dyDescent="0.2">
      <c r="A269" s="53"/>
      <c r="B269" s="54"/>
      <c r="C269" s="54"/>
      <c r="D269" s="55"/>
      <c r="E269" s="55"/>
      <c r="F269" s="56"/>
      <c r="G269" s="56"/>
      <c r="H269" s="59"/>
      <c r="I269" s="59"/>
      <c r="J269" s="60"/>
      <c r="K269" s="57"/>
      <c r="L269" s="58"/>
    </row>
    <row r="270" spans="1:12" s="52" customFormat="1" x14ac:dyDescent="0.2">
      <c r="A270" s="53"/>
      <c r="B270" s="54"/>
      <c r="C270" s="54"/>
      <c r="D270" s="55"/>
      <c r="E270" s="55"/>
      <c r="F270" s="56"/>
      <c r="G270" s="56"/>
      <c r="H270" s="59"/>
      <c r="I270" s="59"/>
      <c r="J270" s="60"/>
      <c r="K270" s="57"/>
      <c r="L270" s="58"/>
    </row>
    <row r="271" spans="1:12" s="52" customFormat="1" x14ac:dyDescent="0.2">
      <c r="A271" s="53"/>
      <c r="B271" s="54"/>
      <c r="C271" s="54"/>
      <c r="D271" s="55"/>
      <c r="E271" s="55"/>
      <c r="F271" s="56"/>
      <c r="G271" s="56"/>
      <c r="H271" s="59"/>
      <c r="I271" s="59"/>
      <c r="J271" s="60"/>
      <c r="K271" s="57"/>
      <c r="L271" s="58"/>
    </row>
    <row r="272" spans="1:12" s="52" customFormat="1" x14ac:dyDescent="0.2">
      <c r="A272" s="53"/>
      <c r="B272" s="54"/>
      <c r="C272" s="54"/>
      <c r="D272" s="55"/>
      <c r="E272" s="55"/>
      <c r="F272" s="56"/>
      <c r="G272" s="56"/>
      <c r="H272" s="59"/>
      <c r="I272" s="59"/>
      <c r="J272" s="60"/>
      <c r="K272" s="57"/>
      <c r="L272" s="58"/>
    </row>
    <row r="273" spans="1:12" s="52" customFormat="1" x14ac:dyDescent="0.2">
      <c r="A273" s="53"/>
      <c r="B273" s="54"/>
      <c r="C273" s="54"/>
      <c r="D273" s="55"/>
      <c r="E273" s="55"/>
      <c r="F273" s="56"/>
      <c r="G273" s="56"/>
      <c r="H273" s="59"/>
      <c r="I273" s="59"/>
      <c r="J273" s="60"/>
      <c r="K273" s="57"/>
      <c r="L273" s="58"/>
    </row>
    <row r="274" spans="1:12" s="52" customFormat="1" x14ac:dyDescent="0.2">
      <c r="A274" s="53"/>
      <c r="B274" s="54"/>
      <c r="C274" s="54"/>
      <c r="D274" s="55"/>
      <c r="E274" s="55"/>
      <c r="F274" s="56"/>
      <c r="G274" s="56"/>
      <c r="H274" s="59"/>
      <c r="I274" s="59"/>
      <c r="J274" s="60"/>
      <c r="K274" s="57"/>
      <c r="L274" s="58"/>
    </row>
    <row r="275" spans="1:12" s="52" customFormat="1" x14ac:dyDescent="0.2">
      <c r="A275" s="53"/>
      <c r="B275" s="54"/>
      <c r="C275" s="54"/>
      <c r="D275" s="55"/>
      <c r="E275" s="55"/>
      <c r="F275" s="56"/>
      <c r="G275" s="56"/>
      <c r="H275" s="59"/>
      <c r="I275" s="59"/>
      <c r="J275" s="60"/>
      <c r="K275" s="57"/>
      <c r="L275" s="58"/>
    </row>
    <row r="276" spans="1:12" s="52" customFormat="1" x14ac:dyDescent="0.2">
      <c r="A276" s="53"/>
      <c r="B276" s="54"/>
      <c r="C276" s="54"/>
      <c r="D276" s="55"/>
      <c r="E276" s="55"/>
      <c r="F276" s="56"/>
      <c r="G276" s="56"/>
      <c r="H276" s="59"/>
      <c r="I276" s="59"/>
      <c r="J276" s="60"/>
      <c r="K276" s="57"/>
      <c r="L276" s="58"/>
    </row>
    <row r="277" spans="1:12" s="52" customFormat="1" x14ac:dyDescent="0.2">
      <c r="A277" s="53"/>
      <c r="B277" s="54"/>
      <c r="C277" s="54"/>
      <c r="D277" s="55"/>
      <c r="E277" s="55"/>
      <c r="F277" s="56"/>
      <c r="G277" s="56"/>
      <c r="H277" s="59"/>
      <c r="I277" s="59"/>
      <c r="J277" s="60"/>
      <c r="K277" s="57"/>
      <c r="L277" s="58"/>
    </row>
    <row r="278" spans="1:12" s="52" customFormat="1" x14ac:dyDescent="0.2">
      <c r="A278" s="53"/>
      <c r="B278" s="54"/>
      <c r="C278" s="54"/>
      <c r="D278" s="55"/>
      <c r="E278" s="55"/>
      <c r="F278" s="56"/>
      <c r="G278" s="56"/>
      <c r="H278" s="59"/>
      <c r="I278" s="59"/>
      <c r="J278" s="60"/>
      <c r="K278" s="57"/>
      <c r="L278" s="58"/>
    </row>
    <row r="279" spans="1:12" s="52" customFormat="1" x14ac:dyDescent="0.2">
      <c r="A279" s="53"/>
      <c r="B279" s="54"/>
      <c r="C279" s="54"/>
      <c r="D279" s="55"/>
      <c r="E279" s="55"/>
      <c r="F279" s="56"/>
      <c r="G279" s="56"/>
      <c r="H279" s="59"/>
      <c r="I279" s="59"/>
      <c r="J279" s="60"/>
      <c r="K279" s="57"/>
      <c r="L279" s="58"/>
    </row>
    <row r="280" spans="1:12" x14ac:dyDescent="0.45">
      <c r="A280" s="61"/>
      <c r="B280" s="64"/>
      <c r="C280" s="65"/>
      <c r="D280" s="61"/>
      <c r="E280" s="66"/>
      <c r="F280" s="100" t="s">
        <v>480</v>
      </c>
      <c r="G280" s="145">
        <v>255600</v>
      </c>
      <c r="H280" s="62"/>
      <c r="I280" s="62"/>
      <c r="J280" s="60"/>
      <c r="K280" s="63"/>
      <c r="L280" s="59"/>
    </row>
    <row r="281" spans="1:12" x14ac:dyDescent="0.45">
      <c r="A281" s="61"/>
      <c r="B281" s="64"/>
      <c r="C281" s="65"/>
      <c r="D281" s="61"/>
      <c r="E281" s="66"/>
      <c r="F281" s="100"/>
      <c r="G281" s="145">
        <v>10500</v>
      </c>
      <c r="H281" s="62"/>
      <c r="I281" s="62"/>
      <c r="J281" s="60"/>
      <c r="K281" s="63"/>
      <c r="L281" s="59"/>
    </row>
    <row r="282" spans="1:12" x14ac:dyDescent="0.45">
      <c r="A282" s="61"/>
      <c r="B282" s="64"/>
      <c r="C282" s="65"/>
      <c r="D282" s="61"/>
      <c r="E282" s="66"/>
      <c r="F282" s="100"/>
      <c r="G282" s="145">
        <v>268770</v>
      </c>
      <c r="H282" s="62"/>
      <c r="I282" s="62"/>
      <c r="J282" s="60"/>
      <c r="K282" s="63"/>
      <c r="L282" s="59"/>
    </row>
    <row r="283" spans="1:12" x14ac:dyDescent="0.45">
      <c r="A283" s="61"/>
      <c r="B283" s="64"/>
      <c r="C283" s="65"/>
      <c r="D283" s="61"/>
      <c r="E283" s="66"/>
      <c r="F283" s="100"/>
      <c r="G283" s="145">
        <v>454740</v>
      </c>
      <c r="H283" s="62"/>
      <c r="I283" s="62"/>
      <c r="J283" s="60"/>
      <c r="K283" s="63"/>
      <c r="L283" s="59"/>
    </row>
    <row r="284" spans="1:12" x14ac:dyDescent="0.45">
      <c r="A284" s="61"/>
      <c r="B284" s="64"/>
      <c r="C284" s="65"/>
      <c r="D284" s="61"/>
      <c r="E284" s="66"/>
      <c r="F284" s="100"/>
      <c r="G284" s="145">
        <v>45800</v>
      </c>
      <c r="H284" s="62"/>
      <c r="I284" s="62"/>
      <c r="J284" s="60"/>
      <c r="K284" s="63"/>
      <c r="L284" s="59"/>
    </row>
    <row r="285" spans="1:12" x14ac:dyDescent="0.45">
      <c r="A285" s="61"/>
      <c r="B285" s="64"/>
      <c r="C285" s="65"/>
      <c r="D285" s="61"/>
      <c r="E285" s="66"/>
      <c r="F285" s="100"/>
      <c r="G285" s="145">
        <v>36000</v>
      </c>
      <c r="H285" s="62"/>
      <c r="I285" s="62"/>
      <c r="J285" s="60"/>
      <c r="K285" s="63"/>
      <c r="L285" s="59"/>
    </row>
    <row r="286" spans="1:12" x14ac:dyDescent="0.45">
      <c r="A286" s="61"/>
      <c r="B286" s="64"/>
      <c r="C286" s="65"/>
      <c r="D286" s="61"/>
      <c r="E286" s="66"/>
      <c r="F286" s="100"/>
      <c r="G286" s="145">
        <v>75450</v>
      </c>
      <c r="H286" s="62"/>
      <c r="I286" s="62"/>
      <c r="J286" s="60"/>
      <c r="K286" s="63"/>
      <c r="L286" s="59"/>
    </row>
    <row r="287" spans="1:12" x14ac:dyDescent="0.45">
      <c r="A287" s="61"/>
      <c r="B287" s="64"/>
      <c r="C287" s="65"/>
      <c r="D287" s="61"/>
      <c r="E287" s="66"/>
      <c r="F287" s="100"/>
      <c r="G287" s="145">
        <v>4800</v>
      </c>
      <c r="H287" s="62"/>
      <c r="I287" s="62"/>
      <c r="J287" s="60"/>
      <c r="K287" s="63"/>
      <c r="L287" s="59"/>
    </row>
    <row r="288" spans="1:12" x14ac:dyDescent="0.45">
      <c r="A288" s="61"/>
      <c r="B288" s="64"/>
      <c r="C288" s="65"/>
      <c r="D288" s="61"/>
      <c r="E288" s="66"/>
      <c r="F288" s="100"/>
      <c r="G288" s="145">
        <v>110740</v>
      </c>
      <c r="H288" s="62"/>
      <c r="I288" s="62"/>
      <c r="J288" s="60"/>
      <c r="K288" s="63"/>
      <c r="L288" s="59"/>
    </row>
    <row r="289" spans="1:12" x14ac:dyDescent="0.45">
      <c r="A289" s="61"/>
      <c r="B289" s="64"/>
      <c r="C289" s="65"/>
      <c r="D289" s="61"/>
      <c r="E289" s="66"/>
      <c r="F289" s="100"/>
      <c r="G289" s="145">
        <v>32000</v>
      </c>
      <c r="H289" s="62"/>
      <c r="I289" s="62"/>
      <c r="J289" s="60"/>
      <c r="K289" s="63"/>
      <c r="L289" s="59"/>
    </row>
    <row r="290" spans="1:12" x14ac:dyDescent="0.45">
      <c r="A290" s="61"/>
      <c r="B290" s="64"/>
      <c r="C290" s="65"/>
      <c r="D290" s="61"/>
      <c r="E290" s="66"/>
      <c r="F290" s="100"/>
      <c r="G290" s="145">
        <v>3600</v>
      </c>
      <c r="H290" s="62"/>
      <c r="I290" s="62"/>
      <c r="J290" s="60"/>
      <c r="K290" s="63"/>
      <c r="L290" s="59"/>
    </row>
    <row r="291" spans="1:12" x14ac:dyDescent="0.45">
      <c r="A291" s="61"/>
      <c r="B291" s="64"/>
      <c r="C291" s="65"/>
      <c r="D291" s="61"/>
      <c r="E291" s="66"/>
      <c r="F291" s="100"/>
      <c r="G291" s="101">
        <v>5400</v>
      </c>
      <c r="H291" s="62"/>
      <c r="I291" s="62"/>
      <c r="J291" s="60"/>
      <c r="K291" s="63"/>
      <c r="L291" s="59"/>
    </row>
    <row r="292" spans="1:12" x14ac:dyDescent="0.45">
      <c r="A292" s="61"/>
      <c r="B292" s="64"/>
      <c r="C292" s="65"/>
      <c r="D292" s="61"/>
      <c r="E292" s="66"/>
      <c r="F292" s="100"/>
      <c r="G292" s="101">
        <v>1793700</v>
      </c>
      <c r="H292" s="62"/>
      <c r="I292" s="62"/>
      <c r="J292" s="60"/>
      <c r="K292" s="63"/>
      <c r="L292" s="59"/>
    </row>
    <row r="293" spans="1:12" x14ac:dyDescent="0.45">
      <c r="A293" s="61"/>
      <c r="B293" s="64"/>
      <c r="C293" s="65"/>
      <c r="D293" s="61"/>
      <c r="E293" s="66"/>
      <c r="F293" s="100"/>
      <c r="G293" s="101">
        <v>100800</v>
      </c>
      <c r="H293" s="62"/>
      <c r="I293" s="62"/>
      <c r="J293" s="60"/>
      <c r="K293" s="63"/>
      <c r="L293" s="59"/>
    </row>
    <row r="294" spans="1:12" x14ac:dyDescent="0.45">
      <c r="A294" s="61"/>
      <c r="B294" s="64"/>
      <c r="C294" s="65"/>
      <c r="D294" s="61"/>
      <c r="E294" s="66"/>
      <c r="F294" s="100"/>
      <c r="G294" s="147">
        <f>10600-879</f>
        <v>9721</v>
      </c>
      <c r="H294" s="62"/>
      <c r="I294" s="62"/>
      <c r="J294" s="60"/>
      <c r="K294" s="63"/>
      <c r="L294" s="59"/>
    </row>
    <row r="295" spans="1:12" x14ac:dyDescent="0.45">
      <c r="A295" s="61"/>
      <c r="B295" s="64"/>
      <c r="C295" s="65"/>
      <c r="D295" s="61"/>
      <c r="E295" s="66"/>
      <c r="F295" s="100"/>
      <c r="G295" s="101">
        <v>13700</v>
      </c>
      <c r="H295" s="62"/>
      <c r="I295" s="62"/>
      <c r="J295" s="60"/>
      <c r="K295" s="63"/>
      <c r="L295" s="59"/>
    </row>
    <row r="296" spans="1:12" x14ac:dyDescent="0.45">
      <c r="A296" s="61"/>
      <c r="B296" s="64"/>
      <c r="C296" s="65"/>
      <c r="D296" s="61"/>
      <c r="E296" s="66"/>
      <c r="F296" s="100"/>
      <c r="G296" s="101">
        <v>720</v>
      </c>
      <c r="H296" s="62"/>
      <c r="I296" s="62"/>
      <c r="J296" s="60"/>
      <c r="K296" s="63"/>
      <c r="L296" s="59"/>
    </row>
    <row r="297" spans="1:12" x14ac:dyDescent="0.45">
      <c r="A297" s="61"/>
      <c r="B297" s="64"/>
      <c r="C297" s="65"/>
      <c r="D297" s="61"/>
      <c r="E297" s="66"/>
      <c r="F297" s="100"/>
      <c r="G297" s="101">
        <v>46240</v>
      </c>
      <c r="H297" s="62"/>
      <c r="I297" s="62"/>
      <c r="J297" s="60"/>
      <c r="K297" s="63"/>
      <c r="L297" s="59"/>
    </row>
    <row r="298" spans="1:12" x14ac:dyDescent="0.45">
      <c r="A298" s="61"/>
      <c r="B298" s="64"/>
      <c r="C298" s="65"/>
      <c r="D298" s="61"/>
      <c r="E298" s="66"/>
      <c r="F298" s="100" t="s">
        <v>606</v>
      </c>
      <c r="G298" s="101">
        <v>16000</v>
      </c>
      <c r="H298" s="62"/>
      <c r="I298" s="62"/>
      <c r="J298" s="60"/>
      <c r="K298" s="63"/>
      <c r="L298" s="59"/>
    </row>
    <row r="299" spans="1:12" x14ac:dyDescent="0.45">
      <c r="A299" s="61"/>
      <c r="B299" s="64"/>
      <c r="C299" s="65"/>
      <c r="D299" s="61"/>
      <c r="E299" s="66"/>
      <c r="F299" s="100"/>
      <c r="G299" s="101">
        <v>6721.5</v>
      </c>
      <c r="H299" s="62"/>
      <c r="I299" s="62"/>
      <c r="J299" s="60"/>
      <c r="K299" s="63"/>
      <c r="L299" s="59"/>
    </row>
    <row r="300" spans="1:12" x14ac:dyDescent="0.45">
      <c r="A300" s="61"/>
      <c r="B300" s="64"/>
      <c r="C300" s="65"/>
      <c r="D300" s="61"/>
      <c r="E300" s="66"/>
      <c r="F300" s="100"/>
      <c r="G300" s="101">
        <v>6160</v>
      </c>
      <c r="H300" s="62"/>
      <c r="I300" s="62"/>
      <c r="J300" s="60"/>
      <c r="K300" s="63"/>
      <c r="L300" s="59"/>
    </row>
    <row r="301" spans="1:12" x14ac:dyDescent="0.45">
      <c r="A301" s="61"/>
      <c r="B301" s="64"/>
      <c r="C301" s="65"/>
      <c r="D301" s="61"/>
      <c r="E301" s="66"/>
      <c r="F301" s="100"/>
      <c r="G301" s="101">
        <v>6772</v>
      </c>
      <c r="H301" s="62"/>
      <c r="I301" s="62"/>
      <c r="J301" s="60"/>
      <c r="K301" s="63"/>
      <c r="L301" s="59"/>
    </row>
    <row r="302" spans="1:12" x14ac:dyDescent="0.45">
      <c r="A302" s="61"/>
      <c r="B302" s="64"/>
      <c r="C302" s="65"/>
      <c r="D302" s="61"/>
      <c r="E302" s="66"/>
      <c r="F302" s="100"/>
      <c r="G302" s="101">
        <v>6160</v>
      </c>
      <c r="H302" s="62"/>
      <c r="I302" s="62"/>
      <c r="J302" s="60"/>
      <c r="K302" s="63"/>
      <c r="L302" s="59"/>
    </row>
    <row r="303" spans="1:12" x14ac:dyDescent="0.45">
      <c r="A303" s="61"/>
      <c r="B303" s="64"/>
      <c r="C303" s="65"/>
      <c r="D303" s="61"/>
      <c r="E303" s="66"/>
      <c r="F303" s="100"/>
      <c r="G303" s="101">
        <v>7760</v>
      </c>
      <c r="H303" s="62"/>
      <c r="I303" s="62"/>
      <c r="J303" s="60"/>
      <c r="K303" s="63"/>
      <c r="L303" s="59"/>
    </row>
    <row r="304" spans="1:12" x14ac:dyDescent="0.45">
      <c r="A304" s="61"/>
      <c r="B304" s="64"/>
      <c r="C304" s="65"/>
      <c r="D304" s="61"/>
      <c r="E304" s="66"/>
      <c r="F304" s="100"/>
      <c r="G304" s="101">
        <v>633850</v>
      </c>
      <c r="H304" s="62"/>
      <c r="I304" s="62"/>
      <c r="J304" s="60"/>
      <c r="K304" s="63"/>
      <c r="L304" s="59"/>
    </row>
    <row r="305" spans="1:12" x14ac:dyDescent="0.45">
      <c r="A305" s="61"/>
      <c r="B305" s="64"/>
      <c r="C305" s="65"/>
      <c r="D305" s="61"/>
      <c r="E305" s="66"/>
      <c r="F305" s="100"/>
      <c r="G305" s="101">
        <v>31345</v>
      </c>
      <c r="H305" s="62"/>
      <c r="I305" s="62"/>
      <c r="J305" s="60"/>
      <c r="K305" s="63"/>
      <c r="L305" s="59"/>
    </row>
    <row r="306" spans="1:12" x14ac:dyDescent="0.45">
      <c r="A306" s="61"/>
      <c r="B306" s="64"/>
      <c r="C306" s="65"/>
      <c r="D306" s="61"/>
      <c r="E306" s="66"/>
      <c r="F306" s="100"/>
      <c r="G306" s="101">
        <v>9086</v>
      </c>
      <c r="H306" s="62"/>
      <c r="I306" s="62"/>
      <c r="J306" s="60"/>
      <c r="K306" s="63"/>
      <c r="L306" s="59"/>
    </row>
    <row r="307" spans="1:12" x14ac:dyDescent="0.45">
      <c r="A307" s="61"/>
      <c r="B307" s="64"/>
      <c r="C307" s="65"/>
      <c r="D307" s="61"/>
      <c r="E307" s="66"/>
      <c r="F307" s="100"/>
      <c r="G307" s="101">
        <v>400</v>
      </c>
      <c r="H307" s="62"/>
      <c r="I307" s="62"/>
      <c r="J307" s="60"/>
      <c r="K307" s="63"/>
      <c r="L307" s="59"/>
    </row>
    <row r="308" spans="1:12" x14ac:dyDescent="0.45">
      <c r="A308" s="61"/>
      <c r="B308" s="64"/>
      <c r="C308" s="65"/>
      <c r="D308" s="61"/>
      <c r="E308" s="66"/>
      <c r="F308" s="100"/>
      <c r="G308" s="101">
        <v>141600</v>
      </c>
      <c r="H308" s="62"/>
      <c r="I308" s="62"/>
      <c r="J308" s="60"/>
      <c r="K308" s="63"/>
      <c r="L308" s="59"/>
    </row>
    <row r="309" spans="1:12" x14ac:dyDescent="0.45">
      <c r="A309" s="61"/>
      <c r="B309" s="64"/>
      <c r="C309" s="65"/>
      <c r="D309" s="61"/>
      <c r="E309" s="66"/>
      <c r="F309" s="100"/>
      <c r="G309" s="101">
        <v>23000</v>
      </c>
      <c r="H309" s="62"/>
      <c r="I309" s="62"/>
      <c r="J309" s="60"/>
      <c r="K309" s="63"/>
      <c r="L309" s="59"/>
    </row>
    <row r="310" spans="1:12" x14ac:dyDescent="0.45">
      <c r="A310" s="61"/>
      <c r="B310" s="64"/>
      <c r="C310" s="65"/>
      <c r="D310" s="61"/>
      <c r="E310" s="66"/>
      <c r="F310" s="100"/>
      <c r="G310" s="101">
        <v>20308</v>
      </c>
      <c r="H310" s="62"/>
      <c r="I310" s="62"/>
      <c r="J310" s="60"/>
      <c r="K310" s="63"/>
      <c r="L310" s="59"/>
    </row>
    <row r="311" spans="1:12" x14ac:dyDescent="0.45">
      <c r="A311" s="61"/>
      <c r="B311" s="64"/>
      <c r="C311" s="65"/>
      <c r="D311" s="61"/>
      <c r="E311" s="66"/>
      <c r="F311" s="100"/>
      <c r="G311" s="101">
        <v>2910</v>
      </c>
      <c r="H311" s="62"/>
      <c r="I311" s="62"/>
      <c r="J311" s="60"/>
      <c r="K311" s="63"/>
      <c r="L311" s="59"/>
    </row>
    <row r="312" spans="1:12" x14ac:dyDescent="0.45">
      <c r="A312" s="61"/>
      <c r="B312" s="64"/>
      <c r="C312" s="65"/>
      <c r="D312" s="61"/>
      <c r="E312" s="66"/>
      <c r="F312" s="100"/>
      <c r="G312" s="101">
        <v>52000</v>
      </c>
      <c r="H312" s="62"/>
      <c r="I312" s="62"/>
      <c r="J312" s="60"/>
      <c r="K312" s="63"/>
      <c r="L312" s="59"/>
    </row>
    <row r="313" spans="1:12" x14ac:dyDescent="0.45">
      <c r="A313" s="61"/>
      <c r="B313" s="64"/>
      <c r="C313" s="65"/>
      <c r="D313" s="61"/>
      <c r="E313" s="66"/>
      <c r="F313" s="100"/>
      <c r="G313" s="101">
        <v>421680</v>
      </c>
      <c r="H313" s="62"/>
      <c r="I313" s="62"/>
      <c r="J313" s="60"/>
      <c r="K313" s="63"/>
      <c r="L313" s="59"/>
    </row>
    <row r="314" spans="1:12" x14ac:dyDescent="0.45">
      <c r="A314" s="61"/>
      <c r="B314" s="64"/>
      <c r="C314" s="65"/>
      <c r="D314" s="61"/>
      <c r="E314" s="66"/>
      <c r="F314" s="100"/>
      <c r="G314" s="147">
        <f>8763-67</f>
        <v>8696</v>
      </c>
      <c r="H314" s="62"/>
      <c r="I314" s="62"/>
      <c r="J314" s="60"/>
      <c r="K314" s="63"/>
      <c r="L314" s="59"/>
    </row>
    <row r="315" spans="1:12" x14ac:dyDescent="0.45">
      <c r="A315" s="61"/>
      <c r="B315" s="64"/>
      <c r="C315" s="65"/>
      <c r="D315" s="61"/>
      <c r="E315" s="66"/>
      <c r="F315" s="100"/>
      <c r="G315" s="145">
        <v>15000</v>
      </c>
      <c r="H315" s="62"/>
      <c r="I315" s="62"/>
      <c r="J315" s="60"/>
      <c r="K315" s="63"/>
      <c r="L315" s="59"/>
    </row>
    <row r="316" spans="1:12" x14ac:dyDescent="0.45">
      <c r="A316" s="61"/>
      <c r="B316" s="64"/>
      <c r="C316" s="65"/>
      <c r="D316" s="61"/>
      <c r="E316" s="66"/>
      <c r="F316" s="100"/>
      <c r="G316" s="101">
        <v>16000</v>
      </c>
      <c r="H316" s="62"/>
      <c r="I316" s="62"/>
      <c r="J316" s="60"/>
      <c r="K316" s="63"/>
      <c r="L316" s="59"/>
    </row>
    <row r="317" spans="1:12" x14ac:dyDescent="0.45">
      <c r="A317" s="61"/>
      <c r="B317" s="64"/>
      <c r="C317" s="65"/>
      <c r="D317" s="61"/>
      <c r="E317" s="66"/>
      <c r="F317" s="100"/>
      <c r="G317" s="145">
        <v>52000</v>
      </c>
      <c r="H317" s="62"/>
      <c r="I317" s="62"/>
      <c r="J317" s="60"/>
      <c r="K317" s="63"/>
      <c r="L317" s="59"/>
    </row>
    <row r="318" spans="1:12" x14ac:dyDescent="0.45">
      <c r="A318" s="61"/>
      <c r="B318" s="64"/>
      <c r="C318" s="65"/>
      <c r="D318" s="61"/>
      <c r="E318" s="66"/>
      <c r="F318" s="100"/>
      <c r="G318" s="145">
        <v>8275.4500000000007</v>
      </c>
      <c r="H318" s="62"/>
      <c r="I318" s="62"/>
      <c r="J318" s="60"/>
      <c r="K318" s="63"/>
      <c r="L318" s="59"/>
    </row>
    <row r="319" spans="1:12" x14ac:dyDescent="0.45">
      <c r="A319" s="61"/>
      <c r="B319" s="64"/>
      <c r="C319" s="65"/>
      <c r="D319" s="61"/>
      <c r="E319" s="66"/>
      <c r="F319" s="100"/>
      <c r="G319" s="145">
        <v>10870</v>
      </c>
      <c r="H319" s="62"/>
      <c r="I319" s="62"/>
      <c r="J319" s="60"/>
      <c r="K319" s="63"/>
      <c r="L319" s="59"/>
    </row>
    <row r="320" spans="1:12" x14ac:dyDescent="0.45">
      <c r="A320" s="61"/>
      <c r="B320" s="64"/>
      <c r="C320" s="65"/>
      <c r="D320" s="61"/>
      <c r="E320" s="66"/>
      <c r="F320" s="100"/>
      <c r="G320" s="145">
        <v>8710</v>
      </c>
      <c r="H320" s="62"/>
      <c r="I320" s="62"/>
      <c r="J320" s="60"/>
      <c r="K320" s="63"/>
      <c r="L320" s="59"/>
    </row>
    <row r="321" spans="1:12" x14ac:dyDescent="0.45">
      <c r="A321" s="61"/>
      <c r="B321" s="64"/>
      <c r="C321" s="65"/>
      <c r="D321" s="61"/>
      <c r="E321" s="66"/>
      <c r="F321" s="100"/>
      <c r="G321" s="145">
        <v>10000</v>
      </c>
      <c r="H321" s="62"/>
      <c r="I321" s="62"/>
      <c r="J321" s="60"/>
      <c r="K321" s="63"/>
      <c r="L321" s="59"/>
    </row>
    <row r="322" spans="1:12" x14ac:dyDescent="0.45">
      <c r="A322" s="61"/>
      <c r="B322" s="64"/>
      <c r="C322" s="65"/>
      <c r="D322" s="61"/>
      <c r="E322" s="66"/>
      <c r="F322" s="100"/>
      <c r="G322" s="145">
        <v>2670</v>
      </c>
      <c r="H322" s="62"/>
      <c r="I322" s="62"/>
      <c r="J322" s="60"/>
      <c r="K322" s="63"/>
      <c r="L322" s="59"/>
    </row>
    <row r="323" spans="1:12" x14ac:dyDescent="0.45">
      <c r="A323" s="61"/>
      <c r="B323" s="64"/>
      <c r="C323" s="65"/>
      <c r="D323" s="61"/>
      <c r="E323" s="66"/>
      <c r="F323" s="100"/>
      <c r="G323" s="145">
        <v>43200</v>
      </c>
      <c r="H323" s="62"/>
      <c r="I323" s="62"/>
      <c r="J323" s="60"/>
      <c r="K323" s="63"/>
      <c r="L323" s="59"/>
    </row>
    <row r="324" spans="1:12" x14ac:dyDescent="0.45">
      <c r="A324" s="61"/>
      <c r="B324" s="64"/>
      <c r="C324" s="65"/>
      <c r="D324" s="61"/>
      <c r="E324" s="66"/>
      <c r="F324" s="100"/>
      <c r="G324" s="145">
        <v>16000</v>
      </c>
      <c r="H324" s="62"/>
      <c r="I324" s="62"/>
      <c r="J324" s="60"/>
      <c r="K324" s="63"/>
      <c r="L324" s="59"/>
    </row>
    <row r="325" spans="1:12" x14ac:dyDescent="0.45">
      <c r="A325" s="61"/>
      <c r="B325" s="64"/>
      <c r="C325" s="65"/>
      <c r="D325" s="61"/>
      <c r="E325" s="66"/>
      <c r="F325" s="100"/>
      <c r="G325" s="145">
        <v>83000</v>
      </c>
      <c r="H325" s="62"/>
      <c r="I325" s="62"/>
      <c r="J325" s="60"/>
      <c r="K325" s="63"/>
      <c r="L325" s="59"/>
    </row>
    <row r="326" spans="1:12" x14ac:dyDescent="0.45">
      <c r="A326" s="61"/>
      <c r="B326" s="64"/>
      <c r="C326" s="65"/>
      <c r="D326" s="61"/>
      <c r="E326" s="66"/>
      <c r="F326" s="100"/>
      <c r="G326" s="145">
        <v>4480</v>
      </c>
      <c r="H326" s="62"/>
      <c r="I326" s="62"/>
      <c r="J326" s="60"/>
      <c r="K326" s="63"/>
      <c r="L326" s="59"/>
    </row>
    <row r="327" spans="1:12" x14ac:dyDescent="0.45">
      <c r="A327" s="61"/>
      <c r="B327" s="64"/>
      <c r="C327" s="65"/>
      <c r="D327" s="61"/>
      <c r="E327" s="66"/>
      <c r="F327" s="100"/>
      <c r="G327" s="145">
        <v>10030</v>
      </c>
      <c r="H327" s="62"/>
      <c r="I327" s="62"/>
      <c r="J327" s="60"/>
      <c r="K327" s="63"/>
      <c r="L327" s="59"/>
    </row>
    <row r="328" spans="1:12" x14ac:dyDescent="0.45">
      <c r="A328" s="61"/>
      <c r="B328" s="64"/>
      <c r="C328" s="65"/>
      <c r="D328" s="61"/>
      <c r="E328" s="66"/>
      <c r="F328" s="100"/>
      <c r="G328" s="145">
        <v>12830</v>
      </c>
      <c r="H328" s="62"/>
      <c r="I328" s="62"/>
      <c r="J328" s="60"/>
      <c r="K328" s="63"/>
      <c r="L328" s="59"/>
    </row>
    <row r="329" spans="1:12" x14ac:dyDescent="0.45">
      <c r="A329" s="61"/>
      <c r="B329" s="64"/>
      <c r="C329" s="65"/>
      <c r="D329" s="61"/>
      <c r="E329" s="66"/>
      <c r="F329" s="100"/>
      <c r="G329" s="145">
        <v>2700</v>
      </c>
      <c r="H329" s="62"/>
      <c r="I329" s="62"/>
      <c r="J329" s="60"/>
      <c r="K329" s="63"/>
      <c r="L329" s="59"/>
    </row>
    <row r="330" spans="1:12" x14ac:dyDescent="0.45">
      <c r="A330" s="61"/>
      <c r="B330" s="64"/>
      <c r="C330" s="65"/>
      <c r="D330" s="61"/>
      <c r="E330" s="66"/>
      <c r="F330" s="100"/>
      <c r="G330" s="145">
        <v>3500</v>
      </c>
      <c r="H330" s="62"/>
      <c r="I330" s="62"/>
      <c r="J330" s="60"/>
      <c r="K330" s="63"/>
      <c r="L330" s="59"/>
    </row>
    <row r="331" spans="1:12" x14ac:dyDescent="0.45">
      <c r="A331" s="61"/>
      <c r="B331" s="64"/>
      <c r="C331" s="65"/>
      <c r="D331" s="61"/>
      <c r="E331" s="66"/>
      <c r="F331" s="100"/>
      <c r="G331" s="145">
        <v>3596</v>
      </c>
      <c r="H331" s="62"/>
      <c r="I331" s="62"/>
      <c r="J331" s="60"/>
      <c r="K331" s="63"/>
      <c r="L331" s="59"/>
    </row>
    <row r="332" spans="1:12" x14ac:dyDescent="0.45">
      <c r="A332" s="61"/>
      <c r="B332" s="64"/>
      <c r="C332" s="65"/>
      <c r="D332" s="61"/>
      <c r="E332" s="66"/>
      <c r="F332" s="100"/>
      <c r="G332" s="145">
        <v>6432</v>
      </c>
      <c r="H332" s="62"/>
      <c r="I332" s="62"/>
      <c r="J332" s="60"/>
      <c r="K332" s="63"/>
      <c r="L332" s="59"/>
    </row>
    <row r="333" spans="1:12" x14ac:dyDescent="0.45">
      <c r="A333" s="61"/>
      <c r="B333" s="64"/>
      <c r="C333" s="65"/>
      <c r="D333" s="61"/>
      <c r="E333" s="66"/>
      <c r="F333" s="100"/>
      <c r="G333" s="145">
        <v>16315</v>
      </c>
      <c r="H333" s="62"/>
      <c r="I333" s="62"/>
      <c r="J333" s="60"/>
      <c r="K333" s="63"/>
      <c r="L333" s="59"/>
    </row>
    <row r="334" spans="1:12" x14ac:dyDescent="0.45">
      <c r="A334" s="61"/>
      <c r="B334" s="64"/>
      <c r="C334" s="65"/>
      <c r="D334" s="61"/>
      <c r="E334" s="66"/>
      <c r="F334" s="100"/>
      <c r="G334" s="145">
        <v>2247</v>
      </c>
      <c r="H334" s="62"/>
      <c r="I334" s="62"/>
      <c r="J334" s="60"/>
      <c r="K334" s="63"/>
      <c r="L334" s="59"/>
    </row>
    <row r="335" spans="1:12" x14ac:dyDescent="0.45">
      <c r="A335" s="61"/>
      <c r="B335" s="64"/>
      <c r="C335" s="65"/>
      <c r="D335" s="61"/>
      <c r="E335" s="66"/>
      <c r="F335" s="100"/>
      <c r="G335" s="145">
        <v>11523</v>
      </c>
      <c r="H335" s="62"/>
      <c r="I335" s="62"/>
      <c r="J335" s="60"/>
      <c r="K335" s="63"/>
      <c r="L335" s="59"/>
    </row>
    <row r="336" spans="1:12" x14ac:dyDescent="0.45">
      <c r="A336" s="61"/>
      <c r="B336" s="64"/>
      <c r="C336" s="65"/>
      <c r="D336" s="61"/>
      <c r="E336" s="66"/>
      <c r="F336" s="100"/>
      <c r="G336" s="145">
        <v>297575</v>
      </c>
      <c r="H336" s="62"/>
      <c r="I336" s="62"/>
      <c r="J336" s="60"/>
      <c r="K336" s="63"/>
      <c r="L336" s="59"/>
    </row>
    <row r="337" spans="1:12" x14ac:dyDescent="0.45">
      <c r="A337" s="61"/>
      <c r="B337" s="64"/>
      <c r="C337" s="65"/>
      <c r="D337" s="61"/>
      <c r="E337" s="66"/>
      <c r="F337" s="100"/>
      <c r="G337" s="145">
        <v>15000</v>
      </c>
      <c r="H337" s="62"/>
      <c r="I337" s="62"/>
      <c r="J337" s="60"/>
      <c r="K337" s="63"/>
      <c r="L337" s="59"/>
    </row>
    <row r="338" spans="1:12" x14ac:dyDescent="0.45">
      <c r="A338" s="61"/>
      <c r="B338" s="64"/>
      <c r="C338" s="65"/>
      <c r="D338" s="61"/>
      <c r="E338" s="66"/>
      <c r="F338" s="100"/>
      <c r="G338" s="145">
        <v>39600</v>
      </c>
      <c r="H338" s="62"/>
      <c r="I338" s="62"/>
      <c r="J338" s="60"/>
      <c r="K338" s="63"/>
      <c r="L338" s="59"/>
    </row>
    <row r="339" spans="1:12" x14ac:dyDescent="0.45">
      <c r="A339" s="61"/>
      <c r="B339" s="64"/>
      <c r="C339" s="65"/>
      <c r="D339" s="61"/>
      <c r="E339" s="66"/>
      <c r="F339" s="100"/>
      <c r="G339" s="145">
        <v>23200</v>
      </c>
      <c r="H339" s="62"/>
      <c r="I339" s="62"/>
      <c r="J339" s="60"/>
      <c r="K339" s="63"/>
      <c r="L339" s="59"/>
    </row>
    <row r="340" spans="1:12" x14ac:dyDescent="0.45">
      <c r="A340" s="61"/>
      <c r="B340" s="64"/>
      <c r="C340" s="65"/>
      <c r="D340" s="61"/>
      <c r="E340" s="66"/>
      <c r="F340" s="100"/>
      <c r="G340" s="147">
        <f>5205.45-480.9</f>
        <v>4724.55</v>
      </c>
      <c r="H340" s="62"/>
      <c r="I340" s="62"/>
      <c r="J340" s="60"/>
      <c r="K340" s="63"/>
      <c r="L340" s="59"/>
    </row>
    <row r="341" spans="1:12" x14ac:dyDescent="0.45">
      <c r="A341" s="61"/>
      <c r="B341" s="64"/>
      <c r="C341" s="65"/>
      <c r="D341" s="61"/>
      <c r="E341" s="66"/>
      <c r="F341" s="100"/>
      <c r="G341" s="145">
        <v>10924</v>
      </c>
      <c r="H341" s="62"/>
      <c r="I341" s="62"/>
      <c r="J341" s="60"/>
      <c r="K341" s="63"/>
      <c r="L341" s="59"/>
    </row>
    <row r="342" spans="1:12" x14ac:dyDescent="0.45">
      <c r="A342" s="61"/>
      <c r="B342" s="64"/>
      <c r="C342" s="65"/>
      <c r="D342" s="61"/>
      <c r="E342" s="66"/>
      <c r="F342" s="100"/>
      <c r="G342" s="145">
        <v>935070</v>
      </c>
      <c r="H342" s="62"/>
      <c r="I342" s="62"/>
      <c r="J342" s="60"/>
      <c r="K342" s="63"/>
      <c r="L342" s="59"/>
    </row>
    <row r="343" spans="1:12" x14ac:dyDescent="0.45">
      <c r="A343" s="61"/>
      <c r="B343" s="64"/>
      <c r="C343" s="65"/>
      <c r="D343" s="61"/>
      <c r="E343" s="66"/>
      <c r="F343" s="100"/>
      <c r="G343" s="145">
        <v>7200</v>
      </c>
      <c r="H343" s="62"/>
      <c r="I343" s="62"/>
      <c r="J343" s="60"/>
      <c r="K343" s="63"/>
      <c r="L343" s="59"/>
    </row>
    <row r="344" spans="1:12" x14ac:dyDescent="0.45">
      <c r="A344" s="61"/>
      <c r="B344" s="64"/>
      <c r="C344" s="65"/>
      <c r="D344" s="61"/>
      <c r="E344" s="66"/>
      <c r="F344" s="100"/>
      <c r="G344" s="145">
        <v>30000</v>
      </c>
      <c r="H344" s="62"/>
      <c r="I344" s="62"/>
      <c r="J344" s="60"/>
      <c r="K344" s="63"/>
      <c r="L344" s="59"/>
    </row>
    <row r="345" spans="1:12" x14ac:dyDescent="0.45">
      <c r="A345" s="61"/>
      <c r="B345" s="64"/>
      <c r="C345" s="65"/>
      <c r="D345" s="61"/>
      <c r="E345" s="66"/>
      <c r="F345" s="100"/>
      <c r="G345" s="147">
        <f>12000-4000</f>
        <v>8000</v>
      </c>
      <c r="H345" s="62"/>
      <c r="I345" s="62"/>
      <c r="J345" s="60"/>
      <c r="K345" s="63"/>
      <c r="L345" s="59"/>
    </row>
    <row r="346" spans="1:12" x14ac:dyDescent="0.45">
      <c r="A346" s="61"/>
      <c r="B346" s="64"/>
      <c r="C346" s="65"/>
      <c r="D346" s="61"/>
      <c r="E346" s="66"/>
      <c r="F346" s="100"/>
      <c r="G346" s="145">
        <v>17850</v>
      </c>
      <c r="H346" s="62"/>
      <c r="I346" s="62"/>
      <c r="J346" s="60"/>
      <c r="K346" s="63"/>
      <c r="L346" s="59"/>
    </row>
    <row r="347" spans="1:12" x14ac:dyDescent="0.45">
      <c r="A347" s="61"/>
      <c r="B347" s="64"/>
      <c r="C347" s="65"/>
      <c r="D347" s="61"/>
      <c r="E347" s="66"/>
      <c r="F347" s="100"/>
      <c r="G347" s="145">
        <v>23400</v>
      </c>
      <c r="H347" s="62"/>
      <c r="I347" s="62"/>
      <c r="J347" s="60"/>
      <c r="K347" s="63"/>
      <c r="L347" s="59"/>
    </row>
    <row r="348" spans="1:12" x14ac:dyDescent="0.45">
      <c r="A348" s="61"/>
      <c r="B348" s="64"/>
      <c r="C348" s="65"/>
      <c r="D348" s="61"/>
      <c r="E348" s="66"/>
      <c r="F348" s="100" t="s">
        <v>607</v>
      </c>
      <c r="G348" s="145">
        <v>14150</v>
      </c>
      <c r="H348" s="62"/>
      <c r="I348" s="62"/>
      <c r="J348" s="60"/>
      <c r="K348" s="63"/>
      <c r="L348" s="59"/>
    </row>
    <row r="349" spans="1:12" x14ac:dyDescent="0.45">
      <c r="A349" s="61"/>
      <c r="B349" s="64"/>
      <c r="C349" s="65"/>
      <c r="D349" s="61"/>
      <c r="E349" s="66"/>
      <c r="F349" s="100"/>
      <c r="G349" s="145">
        <v>33510</v>
      </c>
      <c r="H349" s="62"/>
      <c r="I349" s="62"/>
      <c r="J349" s="60"/>
      <c r="K349" s="63"/>
      <c r="L349" s="59"/>
    </row>
    <row r="350" spans="1:12" x14ac:dyDescent="0.45">
      <c r="A350" s="61"/>
      <c r="B350" s="64"/>
      <c r="C350" s="65"/>
      <c r="D350" s="61"/>
      <c r="E350" s="66"/>
      <c r="F350" s="100"/>
      <c r="G350" s="145">
        <v>5068.01</v>
      </c>
      <c r="H350" s="62"/>
      <c r="I350" s="62"/>
      <c r="J350" s="60"/>
      <c r="K350" s="63"/>
      <c r="L350" s="59"/>
    </row>
    <row r="351" spans="1:12" x14ac:dyDescent="0.45">
      <c r="A351" s="61"/>
      <c r="B351" s="64"/>
      <c r="C351" s="65"/>
      <c r="D351" s="61"/>
      <c r="E351" s="66"/>
      <c r="F351" s="100"/>
      <c r="G351" s="145">
        <v>23250</v>
      </c>
      <c r="H351" s="62"/>
      <c r="I351" s="62"/>
      <c r="J351" s="60"/>
      <c r="K351" s="63"/>
      <c r="L351" s="59"/>
    </row>
    <row r="352" spans="1:12" x14ac:dyDescent="0.45">
      <c r="A352" s="61"/>
      <c r="B352" s="64"/>
      <c r="C352" s="65"/>
      <c r="D352" s="61"/>
      <c r="E352" s="66"/>
      <c r="F352" s="100"/>
      <c r="G352" s="145">
        <v>3450</v>
      </c>
      <c r="H352" s="62"/>
      <c r="I352" s="62"/>
      <c r="J352" s="60"/>
      <c r="K352" s="63"/>
      <c r="L352" s="59"/>
    </row>
    <row r="353" spans="1:12" x14ac:dyDescent="0.45">
      <c r="A353" s="61"/>
      <c r="B353" s="64"/>
      <c r="C353" s="65"/>
      <c r="D353" s="61"/>
      <c r="E353" s="66"/>
      <c r="F353" s="100"/>
      <c r="G353" s="145">
        <v>4490</v>
      </c>
      <c r="H353" s="62"/>
      <c r="I353" s="62"/>
      <c r="J353" s="60"/>
      <c r="K353" s="63"/>
      <c r="L353" s="59"/>
    </row>
    <row r="354" spans="1:12" x14ac:dyDescent="0.45">
      <c r="A354" s="61"/>
      <c r="B354" s="64"/>
      <c r="C354" s="65"/>
      <c r="D354" s="61"/>
      <c r="E354" s="66"/>
      <c r="F354" s="100"/>
      <c r="G354" s="145">
        <v>11550</v>
      </c>
      <c r="H354" s="62"/>
      <c r="I354" s="62"/>
      <c r="J354" s="60"/>
      <c r="K354" s="63"/>
      <c r="L354" s="59"/>
    </row>
    <row r="355" spans="1:12" x14ac:dyDescent="0.45">
      <c r="A355" s="61"/>
      <c r="B355" s="64"/>
      <c r="C355" s="65"/>
      <c r="D355" s="61"/>
      <c r="E355" s="66"/>
      <c r="F355" s="100"/>
      <c r="G355" s="145">
        <v>15250</v>
      </c>
      <c r="H355" s="62"/>
      <c r="I355" s="62"/>
      <c r="J355" s="60"/>
      <c r="K355" s="63"/>
      <c r="L355" s="59"/>
    </row>
    <row r="356" spans="1:12" x14ac:dyDescent="0.45">
      <c r="A356" s="61"/>
      <c r="B356" s="64"/>
      <c r="C356" s="65"/>
      <c r="D356" s="61"/>
      <c r="E356" s="66"/>
      <c r="F356" s="100"/>
      <c r="G356" s="145">
        <v>6300</v>
      </c>
      <c r="H356" s="62"/>
      <c r="I356" s="62"/>
      <c r="J356" s="60"/>
      <c r="K356" s="63"/>
      <c r="L356" s="59"/>
    </row>
    <row r="357" spans="1:12" x14ac:dyDescent="0.45">
      <c r="A357" s="61"/>
      <c r="B357" s="64"/>
      <c r="C357" s="65"/>
      <c r="D357" s="61"/>
      <c r="E357" s="66"/>
      <c r="F357" s="100"/>
      <c r="G357" s="145">
        <v>234370</v>
      </c>
      <c r="H357" s="62"/>
      <c r="I357" s="62"/>
      <c r="J357" s="60"/>
      <c r="K357" s="63"/>
      <c r="L357" s="59"/>
    </row>
    <row r="358" spans="1:12" x14ac:dyDescent="0.45">
      <c r="A358" s="61"/>
      <c r="B358" s="64"/>
      <c r="C358" s="65"/>
      <c r="D358" s="61"/>
      <c r="E358" s="66"/>
      <c r="F358" s="100"/>
      <c r="G358" s="145">
        <v>170000</v>
      </c>
      <c r="H358" s="62"/>
      <c r="I358" s="62"/>
      <c r="J358" s="60"/>
      <c r="K358" s="63"/>
      <c r="L358" s="59"/>
    </row>
    <row r="359" spans="1:12" x14ac:dyDescent="0.45">
      <c r="A359" s="61"/>
      <c r="B359" s="64"/>
      <c r="C359" s="65"/>
      <c r="D359" s="61"/>
      <c r="E359" s="66"/>
      <c r="F359" s="102"/>
      <c r="G359" s="145">
        <v>8800</v>
      </c>
      <c r="H359" s="62"/>
      <c r="I359" s="62"/>
      <c r="J359" s="60"/>
      <c r="K359" s="63"/>
      <c r="L359" s="59"/>
    </row>
    <row r="360" spans="1:12" x14ac:dyDescent="0.45">
      <c r="A360" s="61"/>
      <c r="B360" s="64"/>
      <c r="C360" s="65"/>
      <c r="D360" s="61"/>
      <c r="E360" s="66"/>
      <c r="F360" s="100"/>
      <c r="G360" s="145">
        <v>9600</v>
      </c>
      <c r="H360" s="62"/>
      <c r="I360" s="62"/>
      <c r="J360" s="60"/>
      <c r="K360" s="63"/>
      <c r="L360" s="59"/>
    </row>
    <row r="361" spans="1:12" x14ac:dyDescent="0.45">
      <c r="A361" s="61"/>
      <c r="B361" s="64"/>
      <c r="C361" s="65"/>
      <c r="D361" s="61"/>
      <c r="E361" s="66"/>
      <c r="F361" s="100"/>
      <c r="G361" s="145">
        <v>30780</v>
      </c>
      <c r="H361" s="62"/>
      <c r="I361" s="62"/>
      <c r="J361" s="60"/>
      <c r="K361" s="63"/>
      <c r="L361" s="59"/>
    </row>
    <row r="362" spans="1:12" x14ac:dyDescent="0.45">
      <c r="A362" s="61"/>
      <c r="B362" s="64"/>
      <c r="C362" s="65"/>
      <c r="D362" s="61"/>
      <c r="E362" s="66"/>
      <c r="F362" s="100"/>
      <c r="G362" s="145">
        <v>7000</v>
      </c>
      <c r="H362" s="62"/>
      <c r="I362" s="62"/>
      <c r="J362" s="60"/>
      <c r="K362" s="63"/>
      <c r="L362" s="59"/>
    </row>
    <row r="363" spans="1:12" x14ac:dyDescent="0.45">
      <c r="A363" s="61"/>
      <c r="B363" s="64"/>
      <c r="C363" s="65"/>
      <c r="D363" s="61"/>
      <c r="E363" s="66"/>
      <c r="F363" s="100"/>
      <c r="G363" s="145">
        <v>24800</v>
      </c>
      <c r="H363" s="62"/>
      <c r="I363" s="62"/>
      <c r="J363" s="60"/>
      <c r="K363" s="63"/>
      <c r="L363" s="59"/>
    </row>
    <row r="364" spans="1:12" x14ac:dyDescent="0.45">
      <c r="A364" s="61"/>
      <c r="B364" s="64"/>
      <c r="C364" s="65"/>
      <c r="D364" s="61"/>
      <c r="E364" s="66"/>
      <c r="F364" s="100"/>
      <c r="G364" s="145">
        <v>3780</v>
      </c>
      <c r="H364" s="62"/>
      <c r="I364" s="62"/>
      <c r="J364" s="60"/>
      <c r="K364" s="63"/>
      <c r="L364" s="59"/>
    </row>
    <row r="365" spans="1:12" x14ac:dyDescent="0.45">
      <c r="A365" s="61"/>
      <c r="B365" s="64"/>
      <c r="C365" s="65"/>
      <c r="D365" s="61"/>
      <c r="E365" s="66"/>
      <c r="F365" s="100"/>
      <c r="G365" s="145">
        <v>273500</v>
      </c>
      <c r="H365" s="62"/>
      <c r="I365" s="62"/>
      <c r="J365" s="60"/>
      <c r="K365" s="63"/>
      <c r="L365" s="59"/>
    </row>
    <row r="366" spans="1:12" x14ac:dyDescent="0.45">
      <c r="A366" s="61"/>
      <c r="B366" s="64"/>
      <c r="C366" s="65"/>
      <c r="D366" s="61"/>
      <c r="E366" s="66"/>
      <c r="F366" s="100"/>
      <c r="G366" s="147">
        <f>67145-17365</f>
        <v>49780</v>
      </c>
      <c r="H366" s="62"/>
      <c r="I366" s="62"/>
      <c r="J366" s="60"/>
      <c r="K366" s="63"/>
      <c r="L366" s="59"/>
    </row>
    <row r="367" spans="1:12" x14ac:dyDescent="0.45">
      <c r="A367" s="61"/>
      <c r="B367" s="64"/>
      <c r="C367" s="65"/>
      <c r="D367" s="61"/>
      <c r="E367" s="66"/>
      <c r="F367" s="100"/>
      <c r="G367" s="147">
        <f>3000-3000</f>
        <v>0</v>
      </c>
      <c r="H367" s="62"/>
      <c r="I367" s="62"/>
      <c r="J367" s="60"/>
      <c r="K367" s="63"/>
      <c r="L367" s="59"/>
    </row>
    <row r="368" spans="1:12" x14ac:dyDescent="0.45">
      <c r="A368" s="61"/>
      <c r="B368" s="64"/>
      <c r="C368" s="65"/>
      <c r="D368" s="61"/>
      <c r="E368" s="66"/>
      <c r="F368" s="100"/>
      <c r="G368" s="145">
        <v>22400</v>
      </c>
      <c r="H368" s="62"/>
      <c r="I368" s="62"/>
      <c r="J368" s="60"/>
      <c r="K368" s="63"/>
      <c r="L368" s="59"/>
    </row>
    <row r="369" spans="1:12" x14ac:dyDescent="0.45">
      <c r="A369" s="61"/>
      <c r="B369" s="64"/>
      <c r="C369" s="65"/>
      <c r="D369" s="61"/>
      <c r="E369" s="66"/>
      <c r="F369" s="100"/>
      <c r="G369" s="145">
        <v>16276</v>
      </c>
      <c r="H369" s="62"/>
      <c r="I369" s="62"/>
      <c r="J369" s="60"/>
      <c r="K369" s="63"/>
      <c r="L369" s="59"/>
    </row>
    <row r="370" spans="1:12" x14ac:dyDescent="0.45">
      <c r="A370" s="61"/>
      <c r="B370" s="64"/>
      <c r="C370" s="65"/>
      <c r="D370" s="61"/>
      <c r="E370" s="66"/>
      <c r="F370" s="100"/>
      <c r="G370" s="145">
        <v>25200</v>
      </c>
      <c r="H370" s="62"/>
      <c r="I370" s="62"/>
      <c r="J370" s="60"/>
      <c r="K370" s="63"/>
      <c r="L370" s="59"/>
    </row>
    <row r="371" spans="1:12" x14ac:dyDescent="0.45">
      <c r="A371" s="61"/>
      <c r="B371" s="64"/>
      <c r="C371" s="65"/>
      <c r="D371" s="61"/>
      <c r="E371" s="66"/>
      <c r="F371" s="100"/>
      <c r="G371" s="145">
        <v>360000</v>
      </c>
      <c r="H371" s="62"/>
      <c r="I371" s="62"/>
      <c r="J371" s="60"/>
      <c r="K371" s="63"/>
      <c r="L371" s="59"/>
    </row>
    <row r="372" spans="1:12" x14ac:dyDescent="0.45">
      <c r="A372" s="61"/>
      <c r="B372" s="64"/>
      <c r="C372" s="65"/>
      <c r="D372" s="61"/>
      <c r="E372" s="66"/>
      <c r="F372" s="100"/>
      <c r="G372" s="145">
        <v>3600</v>
      </c>
      <c r="H372" s="62"/>
      <c r="I372" s="62"/>
      <c r="J372" s="60"/>
      <c r="K372" s="63"/>
      <c r="L372" s="59"/>
    </row>
    <row r="373" spans="1:12" x14ac:dyDescent="0.45">
      <c r="A373" s="61"/>
      <c r="B373" s="64"/>
      <c r="C373" s="65"/>
      <c r="D373" s="61"/>
      <c r="E373" s="66"/>
      <c r="F373" s="100"/>
      <c r="G373" s="145">
        <v>54000</v>
      </c>
      <c r="H373" s="62"/>
      <c r="I373" s="62"/>
      <c r="J373" s="60"/>
      <c r="K373" s="63"/>
      <c r="L373" s="59"/>
    </row>
    <row r="374" spans="1:12" x14ac:dyDescent="0.45">
      <c r="A374" s="61"/>
      <c r="B374" s="64"/>
      <c r="C374" s="65"/>
      <c r="D374" s="61"/>
      <c r="E374" s="66"/>
      <c r="F374" s="100"/>
      <c r="G374" s="145">
        <v>2684</v>
      </c>
      <c r="H374" s="62"/>
      <c r="I374" s="62"/>
      <c r="J374" s="60"/>
      <c r="K374" s="63"/>
      <c r="L374" s="59"/>
    </row>
    <row r="375" spans="1:12" x14ac:dyDescent="0.45">
      <c r="A375" s="61"/>
      <c r="B375" s="64"/>
      <c r="C375" s="65"/>
      <c r="D375" s="61"/>
      <c r="E375" s="66"/>
      <c r="F375" s="100"/>
      <c r="G375" s="145">
        <v>13802</v>
      </c>
      <c r="H375" s="62"/>
      <c r="I375" s="62"/>
      <c r="J375" s="60"/>
      <c r="K375" s="63"/>
      <c r="L375" s="59"/>
    </row>
    <row r="376" spans="1:12" x14ac:dyDescent="0.45">
      <c r="A376" s="61"/>
      <c r="B376" s="64"/>
      <c r="C376" s="65"/>
      <c r="D376" s="61"/>
      <c r="E376" s="66"/>
      <c r="F376" s="100"/>
      <c r="G376" s="145">
        <v>5000</v>
      </c>
      <c r="H376" s="62"/>
      <c r="I376" s="62"/>
      <c r="J376" s="60"/>
      <c r="K376" s="63"/>
      <c r="L376" s="59"/>
    </row>
    <row r="377" spans="1:12" x14ac:dyDescent="0.45">
      <c r="A377" s="61"/>
      <c r="B377" s="64"/>
      <c r="C377" s="65"/>
      <c r="D377" s="61"/>
      <c r="E377" s="66"/>
      <c r="F377" s="100"/>
      <c r="G377" s="145">
        <v>3250</v>
      </c>
      <c r="H377" s="62"/>
      <c r="I377" s="62"/>
      <c r="J377" s="60"/>
      <c r="K377" s="63"/>
      <c r="L377" s="59"/>
    </row>
    <row r="378" spans="1:12" x14ac:dyDescent="0.45">
      <c r="A378" s="61"/>
      <c r="B378" s="64"/>
      <c r="C378" s="65"/>
      <c r="D378" s="61"/>
      <c r="E378" s="66"/>
      <c r="F378" s="100"/>
      <c r="G378" s="145">
        <v>0</v>
      </c>
      <c r="H378" s="62"/>
      <c r="I378" s="62"/>
      <c r="J378" s="60"/>
      <c r="K378" s="63"/>
      <c r="L378" s="59"/>
    </row>
    <row r="379" spans="1:12" x14ac:dyDescent="0.45">
      <c r="A379" s="61"/>
      <c r="B379" s="64"/>
      <c r="C379" s="65"/>
      <c r="D379" s="61"/>
      <c r="E379" s="66"/>
      <c r="F379" s="100"/>
      <c r="G379" s="145">
        <v>12780</v>
      </c>
      <c r="H379" s="62"/>
      <c r="I379" s="62"/>
      <c r="J379" s="60"/>
      <c r="K379" s="63"/>
      <c r="L379" s="59"/>
    </row>
    <row r="380" spans="1:12" x14ac:dyDescent="0.45">
      <c r="A380" s="61"/>
      <c r="B380" s="64"/>
      <c r="C380" s="65"/>
      <c r="D380" s="61"/>
      <c r="E380" s="66"/>
      <c r="F380" s="100"/>
      <c r="G380" s="145">
        <v>6500</v>
      </c>
      <c r="H380" s="62"/>
      <c r="I380" s="62"/>
      <c r="J380" s="60"/>
      <c r="K380" s="63"/>
      <c r="L380" s="59"/>
    </row>
    <row r="381" spans="1:12" x14ac:dyDescent="0.45">
      <c r="A381" s="61"/>
      <c r="B381" s="64"/>
      <c r="C381" s="65"/>
      <c r="D381" s="61"/>
      <c r="E381" s="66"/>
      <c r="F381" s="100"/>
      <c r="G381" s="145">
        <v>60000</v>
      </c>
      <c r="H381" s="62"/>
      <c r="I381" s="62"/>
      <c r="J381" s="60"/>
      <c r="K381" s="63"/>
      <c r="L381" s="59"/>
    </row>
    <row r="382" spans="1:12" x14ac:dyDescent="0.45">
      <c r="A382" s="61"/>
      <c r="B382" s="64"/>
      <c r="C382" s="65"/>
      <c r="D382" s="61"/>
      <c r="E382" s="66"/>
      <c r="F382" s="100"/>
      <c r="G382" s="145">
        <v>8800</v>
      </c>
      <c r="H382" s="62"/>
      <c r="I382" s="62"/>
      <c r="J382" s="60"/>
      <c r="K382" s="63"/>
      <c r="L382" s="59"/>
    </row>
    <row r="383" spans="1:12" x14ac:dyDescent="0.45">
      <c r="A383" s="61"/>
      <c r="B383" s="64"/>
      <c r="C383" s="65"/>
      <c r="D383" s="61"/>
      <c r="E383" s="66"/>
      <c r="F383" s="100"/>
      <c r="G383" s="145">
        <v>3800</v>
      </c>
      <c r="H383" s="62"/>
      <c r="I383" s="62"/>
      <c r="J383" s="60"/>
      <c r="K383" s="63"/>
      <c r="L383" s="59"/>
    </row>
    <row r="384" spans="1:12" x14ac:dyDescent="0.45">
      <c r="A384" s="61"/>
      <c r="B384" s="64"/>
      <c r="C384" s="65"/>
      <c r="D384" s="61"/>
      <c r="E384" s="66"/>
      <c r="F384" s="100"/>
      <c r="G384" s="145">
        <v>7000</v>
      </c>
      <c r="H384" s="62"/>
      <c r="I384" s="62"/>
      <c r="J384" s="60"/>
      <c r="K384" s="63"/>
      <c r="L384" s="59"/>
    </row>
    <row r="385" spans="1:12" x14ac:dyDescent="0.45">
      <c r="A385" s="61"/>
      <c r="B385" s="64"/>
      <c r="C385" s="65"/>
      <c r="D385" s="61"/>
      <c r="E385" s="66"/>
      <c r="F385" s="100"/>
      <c r="G385" s="145">
        <v>4320</v>
      </c>
      <c r="H385" s="62"/>
      <c r="I385" s="62"/>
      <c r="J385" s="60"/>
      <c r="K385" s="63"/>
      <c r="L385" s="59"/>
    </row>
    <row r="386" spans="1:12" x14ac:dyDescent="0.45">
      <c r="A386" s="61"/>
      <c r="B386" s="64"/>
      <c r="C386" s="65"/>
      <c r="D386" s="61"/>
      <c r="E386" s="66"/>
      <c r="F386" s="100"/>
      <c r="G386" s="145">
        <v>600</v>
      </c>
      <c r="H386" s="62"/>
      <c r="I386" s="62"/>
      <c r="J386" s="60"/>
      <c r="K386" s="63"/>
      <c r="L386" s="59"/>
    </row>
    <row r="387" spans="1:12" x14ac:dyDescent="0.45">
      <c r="A387" s="61"/>
      <c r="B387" s="64"/>
      <c r="C387" s="65"/>
      <c r="D387" s="61"/>
      <c r="E387" s="66"/>
      <c r="F387" s="100"/>
      <c r="G387" s="145">
        <v>8216</v>
      </c>
      <c r="H387" s="62"/>
      <c r="I387" s="62"/>
      <c r="J387" s="60"/>
      <c r="K387" s="63"/>
      <c r="L387" s="59"/>
    </row>
    <row r="388" spans="1:12" x14ac:dyDescent="0.45">
      <c r="A388" s="61"/>
      <c r="B388" s="64"/>
      <c r="C388" s="65"/>
      <c r="D388" s="61"/>
      <c r="E388" s="66"/>
      <c r="F388" s="100"/>
      <c r="G388" s="145">
        <v>13125</v>
      </c>
      <c r="H388" s="62"/>
      <c r="I388" s="62"/>
      <c r="J388" s="60"/>
      <c r="K388" s="63"/>
      <c r="L388" s="59"/>
    </row>
    <row r="389" spans="1:12" x14ac:dyDescent="0.45">
      <c r="A389" s="61"/>
      <c r="B389" s="64"/>
      <c r="C389" s="65"/>
      <c r="D389" s="61"/>
      <c r="E389" s="66"/>
      <c r="F389" s="100"/>
      <c r="G389" s="145">
        <v>253950</v>
      </c>
      <c r="H389" s="62"/>
      <c r="I389" s="62"/>
      <c r="J389" s="60"/>
      <c r="K389" s="63"/>
      <c r="L389" s="59"/>
    </row>
    <row r="390" spans="1:12" x14ac:dyDescent="0.45">
      <c r="A390" s="61"/>
      <c r="B390" s="64"/>
      <c r="C390" s="65"/>
      <c r="D390" s="61"/>
      <c r="E390" s="66"/>
      <c r="F390" s="100"/>
      <c r="G390" s="145">
        <v>2778</v>
      </c>
      <c r="H390" s="62"/>
      <c r="I390" s="62"/>
      <c r="J390" s="60"/>
      <c r="K390" s="63"/>
      <c r="L390" s="59"/>
    </row>
    <row r="391" spans="1:12" x14ac:dyDescent="0.45">
      <c r="A391" s="61"/>
      <c r="B391" s="64"/>
      <c r="C391" s="65"/>
      <c r="D391" s="61"/>
      <c r="E391" s="66"/>
      <c r="F391" s="100"/>
      <c r="G391" s="145">
        <v>6136</v>
      </c>
      <c r="H391" s="62"/>
      <c r="I391" s="62"/>
      <c r="J391" s="60"/>
      <c r="K391" s="63"/>
      <c r="L391" s="59"/>
    </row>
    <row r="392" spans="1:12" x14ac:dyDescent="0.45">
      <c r="A392" s="61"/>
      <c r="B392" s="64"/>
      <c r="C392" s="65"/>
      <c r="D392" s="61"/>
      <c r="E392" s="66"/>
      <c r="F392" s="100"/>
      <c r="G392" s="145">
        <v>12976</v>
      </c>
      <c r="H392" s="62"/>
      <c r="I392" s="62"/>
      <c r="J392" s="60"/>
      <c r="K392" s="63"/>
      <c r="L392" s="59"/>
    </row>
    <row r="393" spans="1:12" x14ac:dyDescent="0.45">
      <c r="A393" s="61"/>
      <c r="B393" s="64"/>
      <c r="C393" s="65"/>
      <c r="D393" s="61"/>
      <c r="E393" s="66"/>
      <c r="F393" s="100"/>
      <c r="G393" s="145">
        <v>7663</v>
      </c>
      <c r="H393" s="62"/>
      <c r="I393" s="62"/>
      <c r="J393" s="60"/>
      <c r="K393" s="63"/>
      <c r="L393" s="59"/>
    </row>
    <row r="394" spans="1:12" x14ac:dyDescent="0.45">
      <c r="A394" s="61"/>
      <c r="B394" s="64"/>
      <c r="C394" s="65"/>
      <c r="D394" s="61"/>
      <c r="E394" s="66"/>
      <c r="F394" s="100"/>
      <c r="G394" s="147">
        <f>11493-150</f>
        <v>11343</v>
      </c>
      <c r="H394" s="62"/>
      <c r="I394" s="62"/>
      <c r="J394" s="60"/>
      <c r="K394" s="63"/>
      <c r="L394" s="59"/>
    </row>
    <row r="395" spans="1:12" x14ac:dyDescent="0.45">
      <c r="A395" s="61"/>
      <c r="B395" s="64"/>
      <c r="C395" s="65"/>
      <c r="D395" s="61"/>
      <c r="E395" s="66"/>
      <c r="F395" s="100"/>
      <c r="G395" s="145">
        <v>3531</v>
      </c>
      <c r="H395" s="62"/>
      <c r="I395" s="62"/>
      <c r="J395" s="60"/>
      <c r="K395" s="63"/>
      <c r="L395" s="59"/>
    </row>
    <row r="396" spans="1:12" x14ac:dyDescent="0.45">
      <c r="A396" s="61"/>
      <c r="B396" s="64"/>
      <c r="C396" s="65"/>
      <c r="D396" s="61"/>
      <c r="E396" s="66"/>
      <c r="F396" s="100"/>
      <c r="G396" s="145">
        <v>10900</v>
      </c>
      <c r="H396" s="62"/>
      <c r="I396" s="62"/>
      <c r="J396" s="60"/>
      <c r="K396" s="63"/>
      <c r="L396" s="59"/>
    </row>
    <row r="397" spans="1:12" x14ac:dyDescent="0.45">
      <c r="A397" s="61"/>
      <c r="B397" s="64"/>
      <c r="C397" s="65"/>
      <c r="D397" s="61"/>
      <c r="E397" s="66"/>
      <c r="F397" s="100"/>
      <c r="G397" s="145">
        <v>31289.5</v>
      </c>
      <c r="H397" s="62"/>
      <c r="I397" s="62"/>
      <c r="J397" s="60"/>
      <c r="K397" s="63"/>
      <c r="L397" s="59"/>
    </row>
    <row r="398" spans="1:12" x14ac:dyDescent="0.45">
      <c r="A398" s="61"/>
      <c r="B398" s="64"/>
      <c r="C398" s="65"/>
      <c r="D398" s="61"/>
      <c r="E398" s="66"/>
      <c r="F398" s="100" t="s">
        <v>608</v>
      </c>
      <c r="G398" s="145">
        <v>42900</v>
      </c>
      <c r="H398" s="62"/>
      <c r="I398" s="62"/>
      <c r="J398" s="60"/>
      <c r="K398" s="63"/>
      <c r="L398" s="59"/>
    </row>
    <row r="399" spans="1:12" x14ac:dyDescent="0.45">
      <c r="A399" s="61"/>
      <c r="B399" s="64"/>
      <c r="C399" s="65"/>
      <c r="D399" s="61"/>
      <c r="E399" s="66"/>
      <c r="F399" s="100"/>
      <c r="G399" s="145">
        <v>1830</v>
      </c>
      <c r="H399" s="62"/>
      <c r="I399" s="62"/>
      <c r="J399" s="60"/>
      <c r="K399" s="63"/>
      <c r="L399" s="59"/>
    </row>
    <row r="400" spans="1:12" x14ac:dyDescent="0.45">
      <c r="A400" s="61"/>
      <c r="B400" s="64"/>
      <c r="C400" s="65"/>
      <c r="D400" s="61"/>
      <c r="E400" s="66"/>
      <c r="F400" s="100"/>
      <c r="G400" s="145">
        <v>286100</v>
      </c>
      <c r="H400" s="62"/>
      <c r="I400" s="62"/>
      <c r="J400" s="60"/>
      <c r="K400" s="63"/>
      <c r="L400" s="59"/>
    </row>
    <row r="401" spans="1:12" x14ac:dyDescent="0.45">
      <c r="A401" s="61"/>
      <c r="B401" s="64"/>
      <c r="C401" s="65"/>
      <c r="D401" s="61"/>
      <c r="E401" s="66"/>
      <c r="F401" s="100"/>
      <c r="G401" s="145">
        <v>149670</v>
      </c>
      <c r="H401" s="62"/>
      <c r="I401" s="62"/>
      <c r="J401" s="60"/>
      <c r="K401" s="63"/>
      <c r="L401" s="59"/>
    </row>
    <row r="402" spans="1:12" x14ac:dyDescent="0.45">
      <c r="A402" s="61"/>
      <c r="B402" s="64"/>
      <c r="C402" s="65"/>
      <c r="D402" s="61"/>
      <c r="E402" s="66"/>
      <c r="F402" s="100"/>
      <c r="G402" s="145">
        <v>27800</v>
      </c>
      <c r="H402" s="62"/>
      <c r="I402" s="62"/>
      <c r="J402" s="60"/>
      <c r="K402" s="63"/>
      <c r="L402" s="59"/>
    </row>
    <row r="403" spans="1:12" x14ac:dyDescent="0.45">
      <c r="A403" s="61"/>
      <c r="B403" s="64"/>
      <c r="C403" s="65"/>
      <c r="D403" s="61"/>
      <c r="E403" s="66"/>
      <c r="F403" s="100"/>
      <c r="G403" s="145">
        <v>10800</v>
      </c>
      <c r="H403" s="62"/>
      <c r="I403" s="62"/>
      <c r="J403" s="60"/>
      <c r="K403" s="63"/>
      <c r="L403" s="59"/>
    </row>
    <row r="404" spans="1:12" x14ac:dyDescent="0.45">
      <c r="A404" s="61"/>
      <c r="B404" s="64"/>
      <c r="C404" s="65"/>
      <c r="D404" s="61"/>
      <c r="E404" s="66"/>
      <c r="F404" s="100"/>
      <c r="G404" s="145">
        <v>18000</v>
      </c>
      <c r="H404" s="62"/>
      <c r="I404" s="62"/>
      <c r="J404" s="60"/>
      <c r="K404" s="63"/>
      <c r="L404" s="59"/>
    </row>
    <row r="405" spans="1:12" x14ac:dyDescent="0.45">
      <c r="A405" s="61"/>
      <c r="B405" s="64"/>
      <c r="C405" s="65"/>
      <c r="D405" s="61"/>
      <c r="E405" s="66"/>
      <c r="F405" s="100"/>
      <c r="G405" s="145">
        <v>8600</v>
      </c>
      <c r="H405" s="62"/>
      <c r="I405" s="62"/>
      <c r="J405" s="60"/>
      <c r="K405" s="63"/>
      <c r="L405" s="59"/>
    </row>
    <row r="406" spans="1:12" x14ac:dyDescent="0.45">
      <c r="A406" s="61"/>
      <c r="B406" s="64"/>
      <c r="C406" s="65"/>
      <c r="D406" s="61"/>
      <c r="E406" s="66"/>
      <c r="F406" s="100"/>
      <c r="G406" s="145">
        <v>79200</v>
      </c>
      <c r="H406" s="62"/>
      <c r="I406" s="62"/>
      <c r="J406" s="60"/>
      <c r="K406" s="63"/>
      <c r="L406" s="59"/>
    </row>
    <row r="407" spans="1:12" x14ac:dyDescent="0.45">
      <c r="A407" s="61"/>
      <c r="B407" s="64"/>
      <c r="C407" s="65"/>
      <c r="D407" s="61"/>
      <c r="E407" s="66"/>
      <c r="F407" s="100"/>
      <c r="G407" s="145">
        <v>34956</v>
      </c>
      <c r="H407" s="62"/>
      <c r="I407" s="62"/>
      <c r="J407" s="60"/>
      <c r="K407" s="63"/>
      <c r="L407" s="59"/>
    </row>
    <row r="408" spans="1:12" x14ac:dyDescent="0.45">
      <c r="A408" s="61"/>
      <c r="B408" s="64"/>
      <c r="C408" s="65"/>
      <c r="D408" s="61"/>
      <c r="E408" s="66"/>
      <c r="F408" s="100"/>
      <c r="G408" s="145">
        <v>10000</v>
      </c>
      <c r="H408" s="62"/>
      <c r="I408" s="62"/>
      <c r="J408" s="60"/>
      <c r="K408" s="63"/>
      <c r="L408" s="59"/>
    </row>
    <row r="409" spans="1:12" x14ac:dyDescent="0.45">
      <c r="A409" s="61"/>
      <c r="B409" s="64"/>
      <c r="C409" s="65"/>
      <c r="D409" s="61"/>
      <c r="E409" s="66"/>
      <c r="F409" s="100"/>
      <c r="G409" s="145">
        <v>12212</v>
      </c>
      <c r="H409" s="62"/>
      <c r="I409" s="62"/>
      <c r="J409" s="60"/>
      <c r="K409" s="63"/>
      <c r="L409" s="59"/>
    </row>
    <row r="410" spans="1:12" x14ac:dyDescent="0.45">
      <c r="A410" s="61"/>
      <c r="B410" s="64"/>
      <c r="C410" s="65"/>
      <c r="D410" s="61"/>
      <c r="E410" s="66"/>
      <c r="F410" s="100"/>
      <c r="G410" s="145">
        <v>18300</v>
      </c>
      <c r="H410" s="62"/>
      <c r="I410" s="62"/>
      <c r="J410" s="60"/>
      <c r="K410" s="63"/>
      <c r="L410" s="59"/>
    </row>
    <row r="411" spans="1:12" x14ac:dyDescent="0.45">
      <c r="A411" s="61"/>
      <c r="B411" s="64"/>
      <c r="C411" s="65"/>
      <c r="D411" s="61"/>
      <c r="E411" s="66"/>
      <c r="F411" s="100"/>
      <c r="G411" s="145">
        <v>2890</v>
      </c>
      <c r="H411" s="62"/>
      <c r="I411" s="62"/>
      <c r="J411" s="60"/>
      <c r="K411" s="63"/>
      <c r="L411" s="59"/>
    </row>
    <row r="412" spans="1:12" x14ac:dyDescent="0.45">
      <c r="A412" s="61"/>
      <c r="B412" s="64"/>
      <c r="C412" s="65"/>
      <c r="D412" s="61"/>
      <c r="E412" s="66"/>
      <c r="F412" s="100"/>
      <c r="G412" s="145">
        <v>9600</v>
      </c>
      <c r="H412" s="62"/>
      <c r="I412" s="62"/>
      <c r="J412" s="60"/>
      <c r="K412" s="63"/>
      <c r="L412" s="59"/>
    </row>
    <row r="413" spans="1:12" x14ac:dyDescent="0.45">
      <c r="A413" s="61"/>
      <c r="B413" s="64"/>
      <c r="C413" s="65"/>
      <c r="D413" s="61"/>
      <c r="E413" s="66"/>
      <c r="F413" s="100"/>
      <c r="G413" s="145">
        <v>2260</v>
      </c>
      <c r="H413" s="62"/>
      <c r="I413" s="62"/>
      <c r="J413" s="60"/>
      <c r="K413" s="63"/>
      <c r="L413" s="59"/>
    </row>
    <row r="414" spans="1:12" x14ac:dyDescent="0.45">
      <c r="A414" s="61"/>
      <c r="B414" s="64"/>
      <c r="C414" s="65"/>
      <c r="D414" s="61"/>
      <c r="E414" s="66"/>
      <c r="F414" s="100"/>
      <c r="G414" s="145">
        <v>1545</v>
      </c>
      <c r="H414" s="62"/>
      <c r="I414" s="62"/>
      <c r="J414" s="60"/>
      <c r="K414" s="63"/>
      <c r="L414" s="59"/>
    </row>
    <row r="415" spans="1:12" x14ac:dyDescent="0.45">
      <c r="A415" s="61"/>
      <c r="B415" s="64"/>
      <c r="C415" s="65"/>
      <c r="D415" s="61"/>
      <c r="E415" s="66"/>
      <c r="F415" s="100"/>
      <c r="G415" s="145">
        <v>7540</v>
      </c>
      <c r="H415" s="62"/>
      <c r="I415" s="62"/>
      <c r="J415" s="60"/>
      <c r="K415" s="63"/>
      <c r="L415" s="59"/>
    </row>
    <row r="416" spans="1:12" x14ac:dyDescent="0.45">
      <c r="A416" s="61"/>
      <c r="B416" s="64"/>
      <c r="C416" s="65"/>
      <c r="D416" s="61"/>
      <c r="E416" s="66"/>
      <c r="F416" s="100"/>
      <c r="G416" s="145">
        <v>4000</v>
      </c>
      <c r="H416" s="62"/>
      <c r="I416" s="62"/>
      <c r="J416" s="60"/>
      <c r="K416" s="63"/>
      <c r="L416" s="59"/>
    </row>
    <row r="417" spans="1:12" x14ac:dyDescent="0.45">
      <c r="A417" s="61"/>
      <c r="B417" s="64"/>
      <c r="C417" s="65"/>
      <c r="D417" s="61"/>
      <c r="E417" s="66"/>
      <c r="F417" s="100"/>
      <c r="G417" s="145">
        <v>18000</v>
      </c>
      <c r="H417" s="62"/>
      <c r="I417" s="62"/>
      <c r="J417" s="60"/>
      <c r="K417" s="63"/>
      <c r="L417" s="59"/>
    </row>
    <row r="418" spans="1:12" x14ac:dyDescent="0.45">
      <c r="A418" s="61"/>
      <c r="B418" s="64"/>
      <c r="C418" s="65"/>
      <c r="D418" s="61"/>
      <c r="E418" s="66"/>
      <c r="F418" s="100"/>
      <c r="G418" s="145">
        <v>2400</v>
      </c>
      <c r="H418" s="62"/>
      <c r="I418" s="62"/>
      <c r="J418" s="60"/>
      <c r="K418" s="63"/>
      <c r="L418" s="59"/>
    </row>
    <row r="419" spans="1:12" x14ac:dyDescent="0.45">
      <c r="A419" s="61"/>
      <c r="B419" s="64"/>
      <c r="C419" s="65"/>
      <c r="D419" s="61"/>
      <c r="E419" s="66"/>
      <c r="F419" s="100"/>
      <c r="G419" s="145">
        <v>19850</v>
      </c>
      <c r="H419" s="62"/>
      <c r="I419" s="62"/>
      <c r="J419" s="60"/>
      <c r="K419" s="63"/>
      <c r="L419" s="59"/>
    </row>
    <row r="420" spans="1:12" x14ac:dyDescent="0.45">
      <c r="A420" s="61"/>
      <c r="B420" s="64"/>
      <c r="C420" s="65"/>
      <c r="D420" s="61"/>
      <c r="E420" s="66"/>
      <c r="F420" s="100"/>
      <c r="G420" s="145">
        <v>1500</v>
      </c>
      <c r="H420" s="62"/>
      <c r="I420" s="62"/>
      <c r="J420" s="60"/>
      <c r="K420" s="63"/>
      <c r="L420" s="59"/>
    </row>
    <row r="421" spans="1:12" x14ac:dyDescent="0.45">
      <c r="A421" s="61"/>
      <c r="B421" s="64"/>
      <c r="C421" s="65"/>
      <c r="D421" s="61"/>
      <c r="E421" s="66"/>
      <c r="F421" s="100"/>
      <c r="G421" s="145">
        <v>5000</v>
      </c>
      <c r="H421" s="62"/>
      <c r="I421" s="62"/>
      <c r="J421" s="60"/>
      <c r="K421" s="63"/>
      <c r="L421" s="59"/>
    </row>
    <row r="422" spans="1:12" x14ac:dyDescent="0.45">
      <c r="A422" s="61"/>
      <c r="B422" s="64"/>
      <c r="C422" s="65"/>
      <c r="D422" s="61"/>
      <c r="E422" s="66"/>
      <c r="F422" s="100"/>
      <c r="G422" s="145">
        <v>12000</v>
      </c>
      <c r="H422" s="62"/>
      <c r="I422" s="62"/>
      <c r="J422" s="60"/>
      <c r="K422" s="63"/>
      <c r="L422" s="59"/>
    </row>
    <row r="423" spans="1:12" x14ac:dyDescent="0.45">
      <c r="A423" s="61"/>
      <c r="B423" s="64"/>
      <c r="C423" s="65"/>
      <c r="D423" s="61"/>
      <c r="E423" s="66"/>
      <c r="F423" s="100"/>
      <c r="G423" s="145">
        <v>8200</v>
      </c>
      <c r="H423" s="62"/>
      <c r="I423" s="62"/>
      <c r="J423" s="60"/>
      <c r="K423" s="63"/>
      <c r="L423" s="59"/>
    </row>
    <row r="424" spans="1:12" x14ac:dyDescent="0.45">
      <c r="A424" s="61"/>
      <c r="B424" s="64"/>
      <c r="C424" s="65"/>
      <c r="D424" s="61"/>
      <c r="E424" s="66"/>
      <c r="F424" s="100"/>
      <c r="G424" s="148">
        <v>5500</v>
      </c>
      <c r="H424" s="62"/>
      <c r="I424" s="62"/>
      <c r="J424" s="60"/>
      <c r="K424" s="63"/>
      <c r="L424" s="59"/>
    </row>
    <row r="425" spans="1:12" x14ac:dyDescent="0.45">
      <c r="A425" s="61"/>
      <c r="B425" s="64"/>
      <c r="C425" s="65"/>
      <c r="D425" s="61"/>
      <c r="E425" s="66"/>
      <c r="F425" s="100"/>
      <c r="G425" s="145">
        <v>5700</v>
      </c>
      <c r="H425" s="62"/>
      <c r="I425" s="62"/>
      <c r="J425" s="60"/>
      <c r="K425" s="63"/>
      <c r="L425" s="59"/>
    </row>
    <row r="426" spans="1:12" x14ac:dyDescent="0.45">
      <c r="A426" s="61"/>
      <c r="B426" s="64"/>
      <c r="C426" s="65"/>
      <c r="D426" s="61"/>
      <c r="E426" s="66"/>
      <c r="F426" s="100"/>
      <c r="G426" s="145">
        <v>4645</v>
      </c>
      <c r="H426" s="62"/>
      <c r="I426" s="62"/>
      <c r="J426" s="60"/>
      <c r="K426" s="63"/>
      <c r="L426" s="59"/>
    </row>
    <row r="427" spans="1:12" x14ac:dyDescent="0.45">
      <c r="A427" s="61"/>
      <c r="B427" s="64"/>
      <c r="C427" s="65"/>
      <c r="D427" s="61"/>
      <c r="E427" s="66"/>
      <c r="F427" s="100"/>
      <c r="G427" s="145">
        <v>9857</v>
      </c>
      <c r="H427" s="62"/>
      <c r="I427" s="62"/>
      <c r="J427" s="60"/>
      <c r="K427" s="63"/>
      <c r="L427" s="59"/>
    </row>
    <row r="428" spans="1:12" x14ac:dyDescent="0.45">
      <c r="A428" s="61"/>
      <c r="B428" s="64"/>
      <c r="C428" s="65"/>
      <c r="D428" s="61"/>
      <c r="E428" s="66"/>
      <c r="F428" s="100"/>
      <c r="G428" s="145">
        <v>12520</v>
      </c>
      <c r="H428" s="62"/>
      <c r="I428" s="62"/>
      <c r="J428" s="60"/>
      <c r="K428" s="63"/>
      <c r="L428" s="59"/>
    </row>
    <row r="429" spans="1:12" x14ac:dyDescent="0.45">
      <c r="A429" s="61"/>
      <c r="B429" s="64"/>
      <c r="C429" s="65"/>
      <c r="D429" s="61"/>
      <c r="E429" s="66"/>
      <c r="F429" s="100"/>
      <c r="G429" s="145">
        <v>1740</v>
      </c>
      <c r="H429" s="62"/>
      <c r="I429" s="62"/>
      <c r="J429" s="60"/>
      <c r="K429" s="63"/>
      <c r="L429" s="59"/>
    </row>
    <row r="430" spans="1:12" x14ac:dyDescent="0.45">
      <c r="A430" s="61"/>
      <c r="B430" s="64"/>
      <c r="C430" s="65"/>
      <c r="D430" s="61"/>
      <c r="E430" s="66"/>
      <c r="F430" s="100"/>
      <c r="G430" s="145">
        <v>4276</v>
      </c>
      <c r="H430" s="62"/>
      <c r="I430" s="62"/>
      <c r="J430" s="60"/>
      <c r="K430" s="63"/>
      <c r="L430" s="59"/>
    </row>
    <row r="431" spans="1:12" x14ac:dyDescent="0.45">
      <c r="A431" s="61"/>
      <c r="B431" s="64"/>
      <c r="C431" s="65"/>
      <c r="D431" s="61"/>
      <c r="E431" s="66"/>
      <c r="F431" s="100"/>
      <c r="G431" s="145">
        <v>35318.5</v>
      </c>
      <c r="H431" s="62"/>
      <c r="I431" s="62"/>
      <c r="J431" s="60"/>
      <c r="K431" s="63"/>
      <c r="L431" s="59"/>
    </row>
    <row r="432" spans="1:12" x14ac:dyDescent="0.45">
      <c r="A432" s="61"/>
      <c r="B432" s="64"/>
      <c r="C432" s="65"/>
      <c r="D432" s="61"/>
      <c r="E432" s="66"/>
      <c r="F432" s="100"/>
      <c r="G432" s="145">
        <v>52170</v>
      </c>
      <c r="H432" s="62"/>
      <c r="I432" s="62"/>
      <c r="J432" s="60"/>
      <c r="K432" s="63"/>
      <c r="L432" s="59"/>
    </row>
    <row r="433" spans="1:12" x14ac:dyDescent="0.45">
      <c r="A433" s="61"/>
      <c r="B433" s="64"/>
      <c r="C433" s="65"/>
      <c r="D433" s="61"/>
      <c r="E433" s="66"/>
      <c r="F433" s="100"/>
      <c r="G433" s="149">
        <v>14480</v>
      </c>
      <c r="H433" s="62">
        <v>1220</v>
      </c>
      <c r="I433" s="62"/>
      <c r="J433" s="60"/>
      <c r="K433" s="63"/>
      <c r="L433" s="59"/>
    </row>
    <row r="434" spans="1:12" x14ac:dyDescent="0.45">
      <c r="A434" s="61"/>
      <c r="B434" s="64"/>
      <c r="C434" s="65"/>
      <c r="D434" s="61"/>
      <c r="E434" s="66"/>
      <c r="F434" s="100"/>
      <c r="G434" s="145">
        <v>193118.05</v>
      </c>
      <c r="H434" s="62"/>
      <c r="I434" s="62"/>
      <c r="J434" s="60"/>
      <c r="K434" s="63"/>
      <c r="L434" s="59"/>
    </row>
    <row r="435" spans="1:12" x14ac:dyDescent="0.45">
      <c r="A435" s="61"/>
      <c r="B435" s="64"/>
      <c r="C435" s="65"/>
      <c r="D435" s="61"/>
      <c r="E435" s="66"/>
      <c r="F435" s="100"/>
      <c r="G435" s="145">
        <v>36000</v>
      </c>
      <c r="H435" s="62"/>
      <c r="I435" s="62"/>
      <c r="J435" s="60"/>
      <c r="K435" s="63"/>
      <c r="L435" s="59"/>
    </row>
    <row r="436" spans="1:12" x14ac:dyDescent="0.45">
      <c r="A436" s="61"/>
      <c r="B436" s="64"/>
      <c r="C436" s="65"/>
      <c r="D436" s="61"/>
      <c r="E436" s="66"/>
      <c r="F436" s="100"/>
      <c r="G436" s="145">
        <v>10400</v>
      </c>
      <c r="H436" s="62"/>
      <c r="I436" s="62"/>
      <c r="J436" s="60"/>
      <c r="K436" s="63"/>
      <c r="L436" s="59"/>
    </row>
    <row r="437" spans="1:12" x14ac:dyDescent="0.45">
      <c r="A437" s="61"/>
      <c r="B437" s="64"/>
      <c r="C437" s="65"/>
      <c r="D437" s="61"/>
      <c r="E437" s="66"/>
      <c r="F437" s="100"/>
      <c r="G437" s="145">
        <v>29250</v>
      </c>
      <c r="H437" s="62"/>
      <c r="I437" s="62"/>
      <c r="J437" s="60"/>
      <c r="K437" s="63"/>
      <c r="L437" s="59"/>
    </row>
    <row r="438" spans="1:12" x14ac:dyDescent="0.45">
      <c r="A438" s="61"/>
      <c r="B438" s="64"/>
      <c r="C438" s="65"/>
      <c r="D438" s="61"/>
      <c r="E438" s="66"/>
      <c r="F438" s="100"/>
      <c r="G438" s="147">
        <f>2627.62-0.62</f>
        <v>2627</v>
      </c>
      <c r="H438" s="62"/>
      <c r="I438" s="62"/>
      <c r="J438" s="60"/>
      <c r="K438" s="63"/>
      <c r="L438" s="59"/>
    </row>
    <row r="439" spans="1:12" x14ac:dyDescent="0.45">
      <c r="A439" s="61"/>
      <c r="B439" s="64"/>
      <c r="C439" s="65"/>
      <c r="D439" s="61"/>
      <c r="E439" s="66"/>
      <c r="F439" s="100"/>
      <c r="G439" s="147">
        <f>11840-160</f>
        <v>11680</v>
      </c>
      <c r="H439" s="62"/>
      <c r="I439" s="62"/>
      <c r="J439" s="60"/>
      <c r="K439" s="63"/>
      <c r="L439" s="59"/>
    </row>
    <row r="440" spans="1:12" x14ac:dyDescent="0.45">
      <c r="A440" s="61"/>
      <c r="B440" s="64"/>
      <c r="C440" s="65"/>
      <c r="D440" s="61"/>
      <c r="E440" s="66"/>
      <c r="F440" s="100"/>
      <c r="G440" s="147">
        <f>2692-500</f>
        <v>2192</v>
      </c>
      <c r="H440" s="62"/>
      <c r="I440" s="62"/>
      <c r="J440" s="60"/>
      <c r="K440" s="63"/>
      <c r="L440" s="59"/>
    </row>
    <row r="441" spans="1:12" x14ac:dyDescent="0.45">
      <c r="A441" s="61"/>
      <c r="B441" s="64"/>
      <c r="C441" s="65"/>
      <c r="D441" s="61"/>
      <c r="E441" s="66"/>
      <c r="F441" s="100"/>
      <c r="G441" s="147">
        <f>13000-9080</f>
        <v>3920</v>
      </c>
      <c r="H441" s="62"/>
      <c r="I441" s="62"/>
      <c r="J441" s="60"/>
      <c r="K441" s="63"/>
      <c r="L441" s="59"/>
    </row>
    <row r="442" spans="1:12" x14ac:dyDescent="0.45">
      <c r="A442" s="61"/>
      <c r="B442" s="64"/>
      <c r="C442" s="65"/>
      <c r="D442" s="61"/>
      <c r="E442" s="66"/>
      <c r="F442" s="100"/>
      <c r="G442" s="145">
        <v>900</v>
      </c>
      <c r="H442" s="62"/>
      <c r="I442" s="62"/>
      <c r="J442" s="60"/>
      <c r="K442" s="63"/>
      <c r="L442" s="59"/>
    </row>
    <row r="443" spans="1:12" x14ac:dyDescent="0.45">
      <c r="A443" s="61"/>
      <c r="B443" s="64"/>
      <c r="C443" s="65"/>
      <c r="D443" s="61"/>
      <c r="E443" s="66"/>
      <c r="F443" s="100"/>
      <c r="G443" s="145">
        <v>26400</v>
      </c>
      <c r="H443" s="62"/>
      <c r="I443" s="62"/>
      <c r="J443" s="60"/>
      <c r="K443" s="63"/>
      <c r="L443" s="59"/>
    </row>
    <row r="444" spans="1:12" x14ac:dyDescent="0.45">
      <c r="A444" s="61"/>
      <c r="B444" s="64"/>
      <c r="C444" s="65"/>
      <c r="D444" s="61"/>
      <c r="E444" s="66"/>
      <c r="F444" s="100"/>
      <c r="G444" s="145">
        <v>6000</v>
      </c>
      <c r="H444" s="62"/>
      <c r="I444" s="62"/>
      <c r="J444" s="60"/>
      <c r="K444" s="63"/>
      <c r="L444" s="59"/>
    </row>
    <row r="445" spans="1:12" x14ac:dyDescent="0.45">
      <c r="A445" s="61"/>
      <c r="B445" s="64"/>
      <c r="C445" s="65"/>
      <c r="D445" s="61"/>
      <c r="E445" s="66"/>
      <c r="F445" s="100"/>
      <c r="G445" s="145">
        <v>14614</v>
      </c>
      <c r="H445" s="62"/>
      <c r="I445" s="62"/>
      <c r="J445" s="60"/>
      <c r="K445" s="63"/>
      <c r="L445" s="59"/>
    </row>
    <row r="446" spans="1:12" x14ac:dyDescent="0.45">
      <c r="A446" s="61"/>
      <c r="B446" s="64"/>
      <c r="C446" s="65"/>
      <c r="D446" s="61"/>
      <c r="E446" s="66"/>
      <c r="F446" s="100"/>
      <c r="G446" s="145">
        <v>15400</v>
      </c>
      <c r="H446" s="62"/>
      <c r="I446" s="62"/>
      <c r="J446" s="60"/>
      <c r="K446" s="63"/>
      <c r="L446" s="59"/>
    </row>
    <row r="447" spans="1:12" x14ac:dyDescent="0.45">
      <c r="A447" s="61"/>
      <c r="B447" s="64"/>
      <c r="C447" s="65"/>
      <c r="D447" s="61"/>
      <c r="E447" s="66"/>
      <c r="F447" s="100"/>
      <c r="G447" s="145">
        <v>53064</v>
      </c>
      <c r="H447" s="62"/>
      <c r="I447" s="62"/>
      <c r="J447" s="60"/>
      <c r="K447" s="63"/>
      <c r="L447" s="59"/>
    </row>
    <row r="448" spans="1:12" x14ac:dyDescent="0.45">
      <c r="A448" s="61"/>
      <c r="B448" s="64"/>
      <c r="C448" s="65"/>
      <c r="D448" s="61"/>
      <c r="E448" s="66"/>
      <c r="F448" s="100" t="s">
        <v>609</v>
      </c>
      <c r="G448" s="145">
        <v>130800</v>
      </c>
      <c r="H448" s="62"/>
      <c r="I448" s="62"/>
      <c r="J448" s="60"/>
      <c r="K448" s="63"/>
      <c r="L448" s="59"/>
    </row>
    <row r="449" spans="1:12" x14ac:dyDescent="0.45">
      <c r="A449" s="61"/>
      <c r="B449" s="64"/>
      <c r="C449" s="65"/>
      <c r="D449" s="61"/>
      <c r="E449" s="66"/>
      <c r="F449" s="100"/>
      <c r="G449" s="145">
        <v>24000</v>
      </c>
      <c r="H449" s="62"/>
      <c r="I449" s="62"/>
      <c r="J449" s="60"/>
      <c r="K449" s="63"/>
      <c r="L449" s="59"/>
    </row>
    <row r="450" spans="1:12" x14ac:dyDescent="0.45">
      <c r="A450" s="61"/>
      <c r="B450" s="64"/>
      <c r="C450" s="65"/>
      <c r="D450" s="61"/>
      <c r="E450" s="66"/>
      <c r="F450" s="100"/>
      <c r="G450" s="145">
        <v>7500</v>
      </c>
      <c r="H450" s="62"/>
      <c r="I450" s="62"/>
      <c r="J450" s="60"/>
      <c r="K450" s="63"/>
      <c r="L450" s="59"/>
    </row>
    <row r="451" spans="1:12" x14ac:dyDescent="0.45">
      <c r="A451" s="61"/>
      <c r="B451" s="64"/>
      <c r="C451" s="65"/>
      <c r="D451" s="61"/>
      <c r="E451" s="66"/>
      <c r="F451" s="100"/>
      <c r="G451" s="145">
        <v>5000</v>
      </c>
      <c r="H451" s="62"/>
      <c r="I451" s="62"/>
      <c r="J451" s="60"/>
      <c r="K451" s="63"/>
      <c r="L451" s="59"/>
    </row>
    <row r="452" spans="1:12" x14ac:dyDescent="0.45">
      <c r="A452" s="61"/>
      <c r="B452" s="64"/>
      <c r="C452" s="65"/>
      <c r="D452" s="61"/>
      <c r="E452" s="66"/>
      <c r="F452" s="100"/>
      <c r="G452" s="145">
        <v>21829.16</v>
      </c>
      <c r="H452" s="62"/>
      <c r="I452" s="62"/>
      <c r="J452" s="60"/>
      <c r="K452" s="63"/>
      <c r="L452" s="59"/>
    </row>
    <row r="453" spans="1:12" x14ac:dyDescent="0.45">
      <c r="A453" s="61"/>
      <c r="B453" s="64"/>
      <c r="C453" s="65"/>
      <c r="D453" s="61"/>
      <c r="E453" s="66"/>
      <c r="F453" s="100"/>
      <c r="G453" s="145"/>
      <c r="H453" s="62"/>
      <c r="I453" s="62"/>
      <c r="J453" s="60"/>
      <c r="K453" s="63"/>
      <c r="L453" s="59"/>
    </row>
    <row r="454" spans="1:12" x14ac:dyDescent="0.2">
      <c r="E454" s="68" t="s">
        <v>65</v>
      </c>
      <c r="F454" s="113">
        <v>31143247.120000001</v>
      </c>
      <c r="G454" s="56"/>
      <c r="H454" s="56"/>
      <c r="I454" s="69"/>
    </row>
    <row r="455" spans="1:12" x14ac:dyDescent="0.2">
      <c r="B455" s="4"/>
      <c r="C455" s="4"/>
      <c r="E455" s="68" t="s">
        <v>993</v>
      </c>
      <c r="F455" s="146">
        <v>4924132.5</v>
      </c>
      <c r="G455" s="72">
        <f>SUM(G280:G452)</f>
        <v>9852052.7200000007</v>
      </c>
      <c r="H455" s="112">
        <v>605585.49</v>
      </c>
      <c r="I455" s="73">
        <f>F454+F455-G455-H455</f>
        <v>25609741.410000008</v>
      </c>
      <c r="J455" s="4"/>
      <c r="K455" s="4"/>
    </row>
    <row r="456" spans="1:12" x14ac:dyDescent="0.2">
      <c r="B456" s="4"/>
      <c r="C456" s="4"/>
      <c r="G456" s="75"/>
      <c r="I456" s="75"/>
      <c r="J456" s="4"/>
      <c r="K456" s="4"/>
    </row>
    <row r="457" spans="1:12" x14ac:dyDescent="0.2">
      <c r="B457" s="4"/>
      <c r="C457" s="4"/>
      <c r="G457" s="75"/>
      <c r="I457" s="75" t="e">
        <f>#REF!-I455</f>
        <v>#REF!</v>
      </c>
      <c r="J457" s="4"/>
      <c r="K457" s="4"/>
    </row>
    <row r="458" spans="1:12" x14ac:dyDescent="0.2">
      <c r="B458" s="4"/>
      <c r="C458" s="4"/>
      <c r="G458" s="75"/>
      <c r="J458" s="4"/>
      <c r="K458" s="4"/>
    </row>
    <row r="459" spans="1:12" x14ac:dyDescent="0.2">
      <c r="B459" s="4"/>
      <c r="C459" s="4"/>
      <c r="G459" s="75"/>
      <c r="J459" s="4"/>
      <c r="K459" s="4"/>
    </row>
    <row r="460" spans="1:12" x14ac:dyDescent="0.2">
      <c r="B460" s="4"/>
      <c r="C460" s="4"/>
      <c r="G460" s="75"/>
      <c r="J460" s="4"/>
      <c r="K460" s="4"/>
    </row>
    <row r="461" spans="1:12" x14ac:dyDescent="0.2">
      <c r="B461" s="4"/>
      <c r="C461" s="4"/>
      <c r="G461" s="75"/>
      <c r="J461" s="4"/>
      <c r="K461" s="4"/>
    </row>
    <row r="462" spans="1:12" x14ac:dyDescent="0.2">
      <c r="B462" s="4"/>
      <c r="C462" s="4"/>
      <c r="G462" s="75"/>
      <c r="J462" s="4"/>
      <c r="K462" s="4"/>
    </row>
    <row r="463" spans="1:12" x14ac:dyDescent="0.2">
      <c r="B463" s="4"/>
      <c r="C463" s="4"/>
      <c r="G463" s="75"/>
      <c r="J463" s="4"/>
      <c r="K463" s="4"/>
    </row>
    <row r="464" spans="1:12" ht="20.25" customHeight="1" x14ac:dyDescent="0.2">
      <c r="B464" s="4"/>
      <c r="C464" s="4"/>
      <c r="G464" s="75"/>
      <c r="J464" s="4"/>
      <c r="K464" s="4"/>
    </row>
    <row r="465" spans="6:7" s="4" customFormat="1" x14ac:dyDescent="0.2">
      <c r="F465" s="74"/>
      <c r="G465" s="75"/>
    </row>
    <row r="466" spans="6:7" s="4" customFormat="1" x14ac:dyDescent="0.2">
      <c r="G466" s="75"/>
    </row>
    <row r="467" spans="6:7" s="4" customFormat="1" x14ac:dyDescent="0.2"/>
    <row r="468" spans="6:7" s="4" customFormat="1" x14ac:dyDescent="0.2"/>
    <row r="469" spans="6:7" s="4" customFormat="1" x14ac:dyDescent="0.2"/>
    <row r="470" spans="6:7" s="4" customFormat="1" x14ac:dyDescent="0.2"/>
    <row r="471" spans="6:7" s="4" customFormat="1" x14ac:dyDescent="0.2"/>
    <row r="472" spans="6:7" s="4" customFormat="1" x14ac:dyDescent="0.2"/>
    <row r="473" spans="6:7" s="4" customFormat="1" x14ac:dyDescent="0.2"/>
    <row r="474" spans="6:7" s="4" customFormat="1" x14ac:dyDescent="0.2"/>
    <row r="475" spans="6:7" s="4" customFormat="1" x14ac:dyDescent="0.2"/>
    <row r="484" s="4" customFormat="1" x14ac:dyDescent="0.2"/>
    <row r="485" s="4" customFormat="1" x14ac:dyDescent="0.2"/>
    <row r="486" s="4" customFormat="1" x14ac:dyDescent="0.2"/>
    <row r="487" s="4" customFormat="1" x14ac:dyDescent="0.2"/>
    <row r="488" s="4" customFormat="1" x14ac:dyDescent="0.2"/>
    <row r="489" s="4" customFormat="1" x14ac:dyDescent="0.2"/>
    <row r="490" s="4" customFormat="1" x14ac:dyDescent="0.2"/>
    <row r="491" s="4" customFormat="1" x14ac:dyDescent="0.2"/>
    <row r="492" s="4" customFormat="1" x14ac:dyDescent="0.2"/>
    <row r="493" s="4" customFormat="1" x14ac:dyDescent="0.2"/>
    <row r="494" s="4" customFormat="1" x14ac:dyDescent="0.2"/>
    <row r="495" s="4" customFormat="1" x14ac:dyDescent="0.2"/>
    <row r="496" s="4" customFormat="1" x14ac:dyDescent="0.2"/>
    <row r="497" s="4" customFormat="1" x14ac:dyDescent="0.2"/>
    <row r="498" s="4" customFormat="1" x14ac:dyDescent="0.2"/>
    <row r="499" s="4" customFormat="1" x14ac:dyDescent="0.2"/>
    <row r="500" s="4" customFormat="1" x14ac:dyDescent="0.2"/>
    <row r="501" s="4" customFormat="1" x14ac:dyDescent="0.2"/>
    <row r="502" s="4" customFormat="1" x14ac:dyDescent="0.2"/>
    <row r="503" s="4" customFormat="1" x14ac:dyDescent="0.2"/>
    <row r="504" s="4" customFormat="1" x14ac:dyDescent="0.2"/>
    <row r="505" s="4" customFormat="1" x14ac:dyDescent="0.2"/>
    <row r="506" s="4" customFormat="1" x14ac:dyDescent="0.2"/>
    <row r="507" s="4" customFormat="1" x14ac:dyDescent="0.2"/>
    <row r="508" s="4" customFormat="1" x14ac:dyDescent="0.2"/>
    <row r="509" s="4" customFormat="1" x14ac:dyDescent="0.2"/>
    <row r="510" s="4" customFormat="1" x14ac:dyDescent="0.2"/>
    <row r="511" s="4" customFormat="1" x14ac:dyDescent="0.2"/>
    <row r="512" s="4" customFormat="1" x14ac:dyDescent="0.2"/>
    <row r="513" s="4" customFormat="1" x14ac:dyDescent="0.2"/>
    <row r="514" s="4" customFormat="1" x14ac:dyDescent="0.2"/>
    <row r="515" s="4" customFormat="1" x14ac:dyDescent="0.2"/>
    <row r="516" s="4" customFormat="1" x14ac:dyDescent="0.2"/>
    <row r="517" s="4" customFormat="1" x14ac:dyDescent="0.2"/>
    <row r="518" s="4" customFormat="1" x14ac:dyDescent="0.2"/>
    <row r="519" s="4" customFormat="1" x14ac:dyDescent="0.2"/>
    <row r="520" s="4" customFormat="1" x14ac:dyDescent="0.2"/>
    <row r="521" s="4" customFormat="1" x14ac:dyDescent="0.2"/>
    <row r="522" s="4" customFormat="1" x14ac:dyDescent="0.2"/>
    <row r="523" s="4" customFormat="1" x14ac:dyDescent="0.2"/>
    <row r="524" s="4" customFormat="1" x14ac:dyDescent="0.2"/>
    <row r="525" s="4" customFormat="1" x14ac:dyDescent="0.2"/>
    <row r="526" s="4" customFormat="1" x14ac:dyDescent="0.2"/>
    <row r="527" s="4" customFormat="1" x14ac:dyDescent="0.2"/>
    <row r="528" s="4" customFormat="1" x14ac:dyDescent="0.2"/>
    <row r="529" s="4" customFormat="1" x14ac:dyDescent="0.2"/>
    <row r="530" s="4" customFormat="1" x14ac:dyDescent="0.2"/>
    <row r="531" s="4" customFormat="1" x14ac:dyDescent="0.2"/>
    <row r="532" s="4" customFormat="1" x14ac:dyDescent="0.2"/>
    <row r="533" s="4" customFormat="1" x14ac:dyDescent="0.2"/>
    <row r="534" s="4" customFormat="1" x14ac:dyDescent="0.2"/>
    <row r="535" s="4" customFormat="1" x14ac:dyDescent="0.2"/>
    <row r="536" s="4" customFormat="1" x14ac:dyDescent="0.2"/>
    <row r="537" s="4" customFormat="1" x14ac:dyDescent="0.2"/>
    <row r="538" s="4" customFormat="1" x14ac:dyDescent="0.2"/>
    <row r="539" s="4" customFormat="1" x14ac:dyDescent="0.2"/>
    <row r="540" s="4" customFormat="1" x14ac:dyDescent="0.2"/>
    <row r="541" s="4" customFormat="1" x14ac:dyDescent="0.2"/>
    <row r="542" s="4" customFormat="1" x14ac:dyDescent="0.2"/>
    <row r="543" s="4" customFormat="1" x14ac:dyDescent="0.2"/>
    <row r="544" s="4" customFormat="1" x14ac:dyDescent="0.2"/>
    <row r="545" s="4" customFormat="1" x14ac:dyDescent="0.2"/>
    <row r="546" s="4" customFormat="1" x14ac:dyDescent="0.2"/>
    <row r="547" s="4" customFormat="1" x14ac:dyDescent="0.2"/>
    <row r="548" s="4" customFormat="1" x14ac:dyDescent="0.2"/>
    <row r="549" s="4" customFormat="1" x14ac:dyDescent="0.2"/>
    <row r="550" s="4" customFormat="1" x14ac:dyDescent="0.2"/>
    <row r="551" s="4" customFormat="1" x14ac:dyDescent="0.2"/>
    <row r="552" s="4" customFormat="1" x14ac:dyDescent="0.2"/>
    <row r="553" s="4" customFormat="1" x14ac:dyDescent="0.2"/>
    <row r="554" s="4" customFormat="1" x14ac:dyDescent="0.2"/>
    <row r="555" s="4" customFormat="1" x14ac:dyDescent="0.2"/>
    <row r="556" s="4" customFormat="1" x14ac:dyDescent="0.2"/>
    <row r="557" s="4" customFormat="1" x14ac:dyDescent="0.2"/>
    <row r="558" s="4" customFormat="1" x14ac:dyDescent="0.2"/>
    <row r="559" s="4" customFormat="1" x14ac:dyDescent="0.2"/>
    <row r="560" s="4" customFormat="1" x14ac:dyDescent="0.2"/>
    <row r="561" s="4" customFormat="1" x14ac:dyDescent="0.2"/>
    <row r="562" s="4" customFormat="1" x14ac:dyDescent="0.2"/>
    <row r="563" s="4" customFormat="1" x14ac:dyDescent="0.2"/>
    <row r="564" s="4" customFormat="1" x14ac:dyDescent="0.2"/>
    <row r="565" s="4" customFormat="1" x14ac:dyDescent="0.2"/>
    <row r="566" s="4" customFormat="1" x14ac:dyDescent="0.2"/>
    <row r="567" s="4" customFormat="1" x14ac:dyDescent="0.2"/>
    <row r="568" s="4" customFormat="1" x14ac:dyDescent="0.2"/>
    <row r="569" s="4" customFormat="1" x14ac:dyDescent="0.2"/>
    <row r="570" s="4" customFormat="1" x14ac:dyDescent="0.2"/>
    <row r="571" s="4" customFormat="1" x14ac:dyDescent="0.2"/>
    <row r="572" s="4" customFormat="1" x14ac:dyDescent="0.2"/>
    <row r="573" s="4" customFormat="1" x14ac:dyDescent="0.2"/>
    <row r="574" s="4" customFormat="1" x14ac:dyDescent="0.2"/>
    <row r="575" s="4" customFormat="1" x14ac:dyDescent="0.2"/>
    <row r="576" s="4" customFormat="1" x14ac:dyDescent="0.2"/>
    <row r="577" s="4" customFormat="1" x14ac:dyDescent="0.2"/>
    <row r="578" s="4" customFormat="1" x14ac:dyDescent="0.2"/>
    <row r="579" s="4" customFormat="1" x14ac:dyDescent="0.2"/>
    <row r="580" s="4" customFormat="1" x14ac:dyDescent="0.2"/>
    <row r="581" s="4" customFormat="1" x14ac:dyDescent="0.2"/>
    <row r="582" s="4" customFormat="1" x14ac:dyDescent="0.2"/>
    <row r="583" s="4" customFormat="1" x14ac:dyDescent="0.2"/>
    <row r="584" s="4" customFormat="1" x14ac:dyDescent="0.2"/>
    <row r="585" s="4" customFormat="1" x14ac:dyDescent="0.2"/>
    <row r="586" s="4" customFormat="1" x14ac:dyDescent="0.2"/>
    <row r="587" s="4" customFormat="1" x14ac:dyDescent="0.2"/>
    <row r="588" s="4" customFormat="1" x14ac:dyDescent="0.2"/>
    <row r="589" s="4" customFormat="1" x14ac:dyDescent="0.2"/>
    <row r="590" s="4" customFormat="1" x14ac:dyDescent="0.2"/>
    <row r="591" s="4" customFormat="1" x14ac:dyDescent="0.2"/>
    <row r="592" s="4" customFormat="1" x14ac:dyDescent="0.2"/>
    <row r="593" s="4" customFormat="1" x14ac:dyDescent="0.2"/>
    <row r="594" s="4" customFormat="1" x14ac:dyDescent="0.2"/>
    <row r="595" s="4" customFormat="1" x14ac:dyDescent="0.2"/>
    <row r="596" s="4" customFormat="1" x14ac:dyDescent="0.2"/>
    <row r="597" s="4" customFormat="1" x14ac:dyDescent="0.2"/>
    <row r="598" s="4" customFormat="1" x14ac:dyDescent="0.2"/>
    <row r="599" s="4" customFormat="1" x14ac:dyDescent="0.2"/>
    <row r="600" s="4" customFormat="1" x14ac:dyDescent="0.2"/>
  </sheetData>
  <mergeCells count="11">
    <mergeCell ref="K5:K6"/>
    <mergeCell ref="A1:J1"/>
    <mergeCell ref="A2:J2"/>
    <mergeCell ref="A3:J3"/>
    <mergeCell ref="A4:J4"/>
    <mergeCell ref="A5:A6"/>
    <mergeCell ref="B5:C5"/>
    <mergeCell ref="F5:F6"/>
    <mergeCell ref="G5:H5"/>
    <mergeCell ref="I5:I6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9"/>
  <sheetViews>
    <sheetView zoomScale="120" zoomScaleNormal="120" workbookViewId="0">
      <selection activeCell="H10" sqref="H10"/>
    </sheetView>
  </sheetViews>
  <sheetFormatPr defaultColWidth="9.125" defaultRowHeight="20.25" x14ac:dyDescent="0.2"/>
  <cols>
    <col min="1" max="1" width="4.875" style="4" customWidth="1"/>
    <col min="2" max="2" width="7.375" style="67" customWidth="1"/>
    <col min="3" max="3" width="9.25" style="67" customWidth="1"/>
    <col min="4" max="4" width="23" style="4" customWidth="1"/>
    <col min="5" max="5" width="48.25" style="4" customWidth="1"/>
    <col min="6" max="6" width="12.75" style="74" customWidth="1"/>
    <col min="7" max="7" width="11.25" style="4" customWidth="1"/>
    <col min="8" max="8" width="11.375" style="4" customWidth="1"/>
    <col min="9" max="9" width="11.875" style="4" customWidth="1"/>
    <col min="10" max="10" width="10" style="70" customWidth="1"/>
    <col min="11" max="11" width="15.625" style="71" customWidth="1"/>
    <col min="12" max="12" width="40.125" style="4" customWidth="1"/>
    <col min="13" max="16384" width="9.125" style="4"/>
  </cols>
  <sheetData>
    <row r="1" spans="1:12" x14ac:dyDescent="0.2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3"/>
    </row>
    <row r="2" spans="1:12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3"/>
    </row>
    <row r="3" spans="1:12" x14ac:dyDescent="0.2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3"/>
    </row>
    <row r="4" spans="1:12" ht="21" thickBot="1" x14ac:dyDescent="0.25">
      <c r="A4" s="197" t="s">
        <v>464</v>
      </c>
      <c r="B4" s="197"/>
      <c r="C4" s="197"/>
      <c r="D4" s="197"/>
      <c r="E4" s="197"/>
      <c r="F4" s="197"/>
      <c r="G4" s="197"/>
      <c r="H4" s="197"/>
      <c r="I4" s="197"/>
      <c r="J4" s="197"/>
      <c r="K4" s="3"/>
    </row>
    <row r="5" spans="1:12" s="7" customFormat="1" ht="21" customHeight="1" thickBot="1" x14ac:dyDescent="0.25">
      <c r="A5" s="202" t="s">
        <v>98</v>
      </c>
      <c r="B5" s="188" t="s">
        <v>3</v>
      </c>
      <c r="C5" s="189"/>
      <c r="D5" s="5" t="s">
        <v>4</v>
      </c>
      <c r="E5" s="114" t="s">
        <v>5</v>
      </c>
      <c r="F5" s="198" t="s">
        <v>6</v>
      </c>
      <c r="G5" s="192" t="s">
        <v>7</v>
      </c>
      <c r="H5" s="193"/>
      <c r="I5" s="179" t="s">
        <v>8</v>
      </c>
      <c r="J5" s="200" t="s">
        <v>9</v>
      </c>
      <c r="K5" s="194" t="s">
        <v>284</v>
      </c>
      <c r="L5" s="6" t="s">
        <v>10</v>
      </c>
    </row>
    <row r="6" spans="1:12" s="7" customFormat="1" ht="21" thickBot="1" x14ac:dyDescent="0.25">
      <c r="A6" s="203"/>
      <c r="B6" s="8" t="s">
        <v>11</v>
      </c>
      <c r="C6" s="9" t="s">
        <v>12</v>
      </c>
      <c r="D6" s="10"/>
      <c r="E6" s="11"/>
      <c r="F6" s="199"/>
      <c r="G6" s="12" t="s">
        <v>13</v>
      </c>
      <c r="H6" s="12" t="s">
        <v>14</v>
      </c>
      <c r="I6" s="180"/>
      <c r="J6" s="201"/>
      <c r="K6" s="195"/>
      <c r="L6" s="13"/>
    </row>
    <row r="7" spans="1:12" s="79" customFormat="1" x14ac:dyDescent="0.2">
      <c r="A7" s="14">
        <v>1</v>
      </c>
      <c r="B7" s="15" t="s">
        <v>15</v>
      </c>
      <c r="C7" s="15" t="s">
        <v>16</v>
      </c>
      <c r="D7" s="16" t="s">
        <v>17</v>
      </c>
      <c r="E7" s="17" t="s">
        <v>18</v>
      </c>
      <c r="F7" s="18">
        <v>200000</v>
      </c>
      <c r="G7" s="18">
        <v>0</v>
      </c>
      <c r="H7" s="18">
        <v>45700.63</v>
      </c>
      <c r="I7" s="18">
        <f>F7-G7-H7</f>
        <v>154299.37</v>
      </c>
      <c r="J7" s="19" t="s">
        <v>19</v>
      </c>
      <c r="K7" s="15" t="s">
        <v>78</v>
      </c>
      <c r="L7" s="20" t="s">
        <v>37</v>
      </c>
    </row>
    <row r="8" spans="1:12" x14ac:dyDescent="0.2">
      <c r="A8" s="14">
        <v>2</v>
      </c>
      <c r="B8" s="14" t="s">
        <v>20</v>
      </c>
      <c r="C8" s="15" t="s">
        <v>21</v>
      </c>
      <c r="D8" s="16" t="s">
        <v>22</v>
      </c>
      <c r="E8" s="21" t="s">
        <v>23</v>
      </c>
      <c r="F8" s="18">
        <v>10362800</v>
      </c>
      <c r="G8" s="18">
        <v>0</v>
      </c>
      <c r="H8" s="18">
        <v>6594646</v>
      </c>
      <c r="I8" s="18">
        <f>F8-G8-H8</f>
        <v>3768154</v>
      </c>
      <c r="J8" s="22">
        <v>20304</v>
      </c>
      <c r="K8" s="15" t="s">
        <v>79</v>
      </c>
      <c r="L8" s="23" t="s">
        <v>37</v>
      </c>
    </row>
    <row r="9" spans="1:12" x14ac:dyDescent="0.2">
      <c r="A9" s="14">
        <v>3</v>
      </c>
      <c r="B9" s="24" t="s">
        <v>24</v>
      </c>
      <c r="C9" s="25">
        <v>240086</v>
      </c>
      <c r="D9" s="23" t="s">
        <v>25</v>
      </c>
      <c r="E9" s="26" t="s">
        <v>26</v>
      </c>
      <c r="F9" s="27">
        <v>200000</v>
      </c>
      <c r="G9" s="18">
        <v>0</v>
      </c>
      <c r="H9" s="18">
        <v>166000</v>
      </c>
      <c r="I9" s="18">
        <f t="shared" ref="I9:I61" si="0">F9-G9-H9</f>
        <v>34000</v>
      </c>
      <c r="J9" s="25">
        <v>240106</v>
      </c>
      <c r="K9" s="28" t="s">
        <v>78</v>
      </c>
      <c r="L9" s="23" t="s">
        <v>37</v>
      </c>
    </row>
    <row r="10" spans="1:12" ht="40.5" x14ac:dyDescent="0.2">
      <c r="A10" s="14">
        <v>4</v>
      </c>
      <c r="B10" s="24" t="s">
        <v>30</v>
      </c>
      <c r="C10" s="25">
        <v>240564</v>
      </c>
      <c r="D10" s="23" t="s">
        <v>31</v>
      </c>
      <c r="E10" s="26" t="s">
        <v>285</v>
      </c>
      <c r="F10" s="27">
        <v>104594</v>
      </c>
      <c r="G10" s="29">
        <v>0</v>
      </c>
      <c r="H10" s="29">
        <v>54500</v>
      </c>
      <c r="I10" s="18">
        <f t="shared" si="0"/>
        <v>50094</v>
      </c>
      <c r="J10" s="25">
        <v>240590</v>
      </c>
      <c r="K10" s="28" t="s">
        <v>78</v>
      </c>
      <c r="L10" s="23" t="s">
        <v>34</v>
      </c>
    </row>
    <row r="11" spans="1:12" x14ac:dyDescent="0.2">
      <c r="A11" s="14">
        <v>5</v>
      </c>
      <c r="B11" s="24" t="s">
        <v>50</v>
      </c>
      <c r="C11" s="25">
        <v>240911</v>
      </c>
      <c r="D11" s="23" t="s">
        <v>51</v>
      </c>
      <c r="E11" s="26" t="s">
        <v>52</v>
      </c>
      <c r="F11" s="30">
        <v>262000</v>
      </c>
      <c r="G11" s="29">
        <v>0</v>
      </c>
      <c r="H11" s="29">
        <v>102000</v>
      </c>
      <c r="I11" s="18">
        <f t="shared" si="0"/>
        <v>160000</v>
      </c>
      <c r="J11" s="25">
        <v>240947</v>
      </c>
      <c r="K11" s="28" t="s">
        <v>78</v>
      </c>
      <c r="L11" s="23" t="s">
        <v>37</v>
      </c>
    </row>
    <row r="12" spans="1:12" s="36" customFormat="1" ht="21.75" customHeight="1" x14ac:dyDescent="0.2">
      <c r="A12" s="14">
        <v>6</v>
      </c>
      <c r="B12" s="31" t="s">
        <v>81</v>
      </c>
      <c r="C12" s="32">
        <v>241317</v>
      </c>
      <c r="D12" s="26" t="s">
        <v>33</v>
      </c>
      <c r="E12" s="26" t="s">
        <v>82</v>
      </c>
      <c r="F12" s="33">
        <v>25300</v>
      </c>
      <c r="G12" s="29">
        <v>0</v>
      </c>
      <c r="H12" s="29">
        <v>10120</v>
      </c>
      <c r="I12" s="34">
        <f t="shared" si="0"/>
        <v>15180</v>
      </c>
      <c r="J12" s="32">
        <v>241346</v>
      </c>
      <c r="K12" s="35" t="s">
        <v>78</v>
      </c>
      <c r="L12" s="26" t="s">
        <v>34</v>
      </c>
    </row>
    <row r="13" spans="1:12" s="36" customFormat="1" ht="21" customHeight="1" x14ac:dyDescent="0.2">
      <c r="A13" s="14">
        <v>7</v>
      </c>
      <c r="B13" s="31" t="s">
        <v>94</v>
      </c>
      <c r="C13" s="32">
        <v>241387</v>
      </c>
      <c r="D13" s="26" t="s">
        <v>73</v>
      </c>
      <c r="E13" s="26" t="s">
        <v>95</v>
      </c>
      <c r="F13" s="33">
        <v>57000</v>
      </c>
      <c r="G13" s="29">
        <v>0</v>
      </c>
      <c r="H13" s="29">
        <v>0</v>
      </c>
      <c r="I13" s="34">
        <f t="shared" si="0"/>
        <v>57000</v>
      </c>
      <c r="J13" s="32">
        <v>241499</v>
      </c>
      <c r="K13" s="35" t="s">
        <v>79</v>
      </c>
      <c r="L13" s="26" t="s">
        <v>46</v>
      </c>
    </row>
    <row r="14" spans="1:12" s="36" customFormat="1" ht="40.5" x14ac:dyDescent="0.2">
      <c r="A14" s="14">
        <v>8</v>
      </c>
      <c r="B14" s="31" t="s">
        <v>105</v>
      </c>
      <c r="C14" s="32">
        <v>241404</v>
      </c>
      <c r="D14" s="26" t="s">
        <v>106</v>
      </c>
      <c r="E14" s="26" t="s">
        <v>462</v>
      </c>
      <c r="F14" s="33">
        <v>25540</v>
      </c>
      <c r="G14" s="29">
        <v>10256</v>
      </c>
      <c r="H14" s="29">
        <v>4000</v>
      </c>
      <c r="I14" s="34">
        <f t="shared" si="0"/>
        <v>11284</v>
      </c>
      <c r="J14" s="32">
        <v>241427</v>
      </c>
      <c r="K14" s="35" t="s">
        <v>78</v>
      </c>
      <c r="L14" s="26" t="s">
        <v>27</v>
      </c>
    </row>
    <row r="15" spans="1:12" s="36" customFormat="1" ht="40.5" x14ac:dyDescent="0.2">
      <c r="A15" s="14">
        <v>9</v>
      </c>
      <c r="B15" s="31" t="s">
        <v>131</v>
      </c>
      <c r="C15" s="32">
        <v>241443</v>
      </c>
      <c r="D15" s="26" t="s">
        <v>132</v>
      </c>
      <c r="E15" s="26" t="s">
        <v>133</v>
      </c>
      <c r="F15" s="33">
        <v>199500</v>
      </c>
      <c r="G15" s="29">
        <v>189500</v>
      </c>
      <c r="H15" s="29">
        <v>0</v>
      </c>
      <c r="I15" s="34">
        <f t="shared" si="0"/>
        <v>10000</v>
      </c>
      <c r="J15" s="32">
        <v>241494</v>
      </c>
      <c r="K15" s="35" t="s">
        <v>79</v>
      </c>
      <c r="L15" s="26" t="s">
        <v>35</v>
      </c>
    </row>
    <row r="16" spans="1:12" s="92" customFormat="1" ht="40.5" x14ac:dyDescent="0.2">
      <c r="A16" s="14">
        <v>10</v>
      </c>
      <c r="B16" s="31" t="s">
        <v>137</v>
      </c>
      <c r="C16" s="32">
        <v>241445</v>
      </c>
      <c r="D16" s="23" t="s">
        <v>55</v>
      </c>
      <c r="E16" s="26" t="s">
        <v>463</v>
      </c>
      <c r="F16" s="33">
        <v>120250</v>
      </c>
      <c r="G16" s="29">
        <v>82000</v>
      </c>
      <c r="H16" s="29">
        <v>660</v>
      </c>
      <c r="I16" s="34">
        <f t="shared" si="0"/>
        <v>37590</v>
      </c>
      <c r="J16" s="32">
        <v>241471</v>
      </c>
      <c r="K16" s="35" t="s">
        <v>78</v>
      </c>
      <c r="L16" s="26" t="s">
        <v>40</v>
      </c>
    </row>
    <row r="17" spans="1:12" s="110" customFormat="1" x14ac:dyDescent="0.2">
      <c r="A17" s="14">
        <v>11</v>
      </c>
      <c r="B17" s="103" t="s">
        <v>145</v>
      </c>
      <c r="C17" s="104">
        <v>241453</v>
      </c>
      <c r="D17" s="105" t="s">
        <v>146</v>
      </c>
      <c r="E17" s="131" t="s">
        <v>286</v>
      </c>
      <c r="F17" s="106">
        <v>20000</v>
      </c>
      <c r="G17" s="107">
        <v>19950</v>
      </c>
      <c r="H17" s="107">
        <v>50</v>
      </c>
      <c r="I17" s="108">
        <f t="shared" si="0"/>
        <v>0</v>
      </c>
      <c r="J17" s="104">
        <v>241480</v>
      </c>
      <c r="K17" s="109" t="s">
        <v>78</v>
      </c>
      <c r="L17" s="105" t="s">
        <v>37</v>
      </c>
    </row>
    <row r="18" spans="1:12" s="115" customFormat="1" ht="20.25" customHeight="1" thickBot="1" x14ac:dyDescent="0.25">
      <c r="A18" s="14">
        <v>12</v>
      </c>
      <c r="B18" s="31" t="s">
        <v>149</v>
      </c>
      <c r="C18" s="32">
        <v>241456</v>
      </c>
      <c r="D18" s="26" t="s">
        <v>150</v>
      </c>
      <c r="E18" s="26" t="s">
        <v>151</v>
      </c>
      <c r="F18" s="33">
        <v>594480</v>
      </c>
      <c r="G18" s="29">
        <v>365605</v>
      </c>
      <c r="H18" s="29">
        <v>0</v>
      </c>
      <c r="I18" s="34">
        <f t="shared" si="0"/>
        <v>228875</v>
      </c>
      <c r="J18" s="32">
        <v>241487</v>
      </c>
      <c r="K18" s="35" t="s">
        <v>79</v>
      </c>
      <c r="L18" s="26" t="s">
        <v>45</v>
      </c>
    </row>
    <row r="19" spans="1:12" s="36" customFormat="1" ht="40.5" x14ac:dyDescent="0.2">
      <c r="A19" s="14">
        <v>13</v>
      </c>
      <c r="B19" s="31" t="s">
        <v>155</v>
      </c>
      <c r="C19" s="32">
        <v>241460</v>
      </c>
      <c r="D19" s="26" t="s">
        <v>72</v>
      </c>
      <c r="E19" s="26" t="s">
        <v>156</v>
      </c>
      <c r="F19" s="33">
        <v>505000</v>
      </c>
      <c r="G19" s="29">
        <v>378810</v>
      </c>
      <c r="H19" s="29">
        <v>7000</v>
      </c>
      <c r="I19" s="34">
        <f t="shared" si="0"/>
        <v>119190</v>
      </c>
      <c r="J19" s="32">
        <v>241490</v>
      </c>
      <c r="K19" s="35" t="s">
        <v>79</v>
      </c>
      <c r="L19" s="26" t="s">
        <v>43</v>
      </c>
    </row>
    <row r="20" spans="1:12" s="36" customFormat="1" ht="40.5" x14ac:dyDescent="0.2">
      <c r="A20" s="14">
        <v>14</v>
      </c>
      <c r="B20" s="31" t="s">
        <v>157</v>
      </c>
      <c r="C20" s="32">
        <v>241465</v>
      </c>
      <c r="D20" s="26" t="s">
        <v>178</v>
      </c>
      <c r="E20" s="26" t="s">
        <v>365</v>
      </c>
      <c r="F20" s="33">
        <v>37000</v>
      </c>
      <c r="G20" s="29">
        <v>0</v>
      </c>
      <c r="H20" s="29">
        <v>0</v>
      </c>
      <c r="I20" s="34">
        <f t="shared" si="0"/>
        <v>37000</v>
      </c>
      <c r="J20" s="32">
        <v>241495</v>
      </c>
      <c r="K20" s="35" t="s">
        <v>79</v>
      </c>
      <c r="L20" s="26" t="s">
        <v>34</v>
      </c>
    </row>
    <row r="21" spans="1:12" s="92" customFormat="1" x14ac:dyDescent="0.2">
      <c r="A21" s="14">
        <v>15</v>
      </c>
      <c r="B21" s="87" t="s">
        <v>158</v>
      </c>
      <c r="C21" s="88">
        <v>241466</v>
      </c>
      <c r="D21" s="82" t="s">
        <v>77</v>
      </c>
      <c r="E21" s="82" t="s">
        <v>159</v>
      </c>
      <c r="F21" s="89">
        <v>2568500</v>
      </c>
      <c r="G21" s="85">
        <v>2556630</v>
      </c>
      <c r="H21" s="85">
        <v>0</v>
      </c>
      <c r="I21" s="90">
        <f t="shared" si="0"/>
        <v>11870</v>
      </c>
      <c r="J21" s="88">
        <v>241505</v>
      </c>
      <c r="K21" s="91" t="s">
        <v>79</v>
      </c>
      <c r="L21" s="82" t="s">
        <v>29</v>
      </c>
    </row>
    <row r="22" spans="1:12" s="36" customFormat="1" ht="40.5" x14ac:dyDescent="0.2">
      <c r="A22" s="14">
        <v>16</v>
      </c>
      <c r="B22" s="31" t="s">
        <v>160</v>
      </c>
      <c r="C22" s="32">
        <v>241467</v>
      </c>
      <c r="D22" s="26" t="s">
        <v>181</v>
      </c>
      <c r="E22" s="26" t="s">
        <v>366</v>
      </c>
      <c r="F22" s="33">
        <v>15348</v>
      </c>
      <c r="G22" s="29">
        <v>11668</v>
      </c>
      <c r="H22" s="29">
        <v>0</v>
      </c>
      <c r="I22" s="34">
        <f t="shared" si="0"/>
        <v>3680</v>
      </c>
      <c r="J22" s="32">
        <v>241490</v>
      </c>
      <c r="K22" s="35" t="s">
        <v>79</v>
      </c>
      <c r="L22" s="26" t="s">
        <v>28</v>
      </c>
    </row>
    <row r="23" spans="1:12" s="36" customFormat="1" x14ac:dyDescent="0.2">
      <c r="A23" s="14">
        <v>17</v>
      </c>
      <c r="B23" s="31" t="s">
        <v>161</v>
      </c>
      <c r="C23" s="32">
        <v>241470</v>
      </c>
      <c r="D23" s="26" t="s">
        <v>69</v>
      </c>
      <c r="E23" s="23" t="s">
        <v>162</v>
      </c>
      <c r="F23" s="33">
        <v>15000</v>
      </c>
      <c r="G23" s="29">
        <v>11370.5</v>
      </c>
      <c r="H23" s="29">
        <v>0</v>
      </c>
      <c r="I23" s="34">
        <f t="shared" si="0"/>
        <v>3629.5</v>
      </c>
      <c r="J23" s="32">
        <v>241490</v>
      </c>
      <c r="K23" s="35" t="s">
        <v>79</v>
      </c>
      <c r="L23" s="26" t="s">
        <v>28</v>
      </c>
    </row>
    <row r="24" spans="1:12" s="92" customFormat="1" x14ac:dyDescent="0.2">
      <c r="A24" s="14">
        <v>18</v>
      </c>
      <c r="B24" s="87" t="s">
        <v>163</v>
      </c>
      <c r="C24" s="88">
        <v>241471</v>
      </c>
      <c r="D24" s="82" t="s">
        <v>186</v>
      </c>
      <c r="E24" s="82" t="s">
        <v>164</v>
      </c>
      <c r="F24" s="89">
        <v>23860</v>
      </c>
      <c r="G24" s="85">
        <v>4910</v>
      </c>
      <c r="H24" s="85">
        <v>7270</v>
      </c>
      <c r="I24" s="90">
        <f t="shared" si="0"/>
        <v>11680</v>
      </c>
      <c r="J24" s="88">
        <v>241494</v>
      </c>
      <c r="K24" s="91" t="s">
        <v>79</v>
      </c>
      <c r="L24" s="82" t="s">
        <v>29</v>
      </c>
    </row>
    <row r="25" spans="1:12" s="92" customFormat="1" ht="40.5" x14ac:dyDescent="0.2">
      <c r="A25" s="14">
        <v>19</v>
      </c>
      <c r="B25" s="31" t="s">
        <v>165</v>
      </c>
      <c r="C25" s="32">
        <v>241473</v>
      </c>
      <c r="D25" s="26" t="s">
        <v>188</v>
      </c>
      <c r="E25" s="26" t="s">
        <v>287</v>
      </c>
      <c r="F25" s="33">
        <v>12956</v>
      </c>
      <c r="G25" s="29">
        <v>11456</v>
      </c>
      <c r="H25" s="29">
        <v>0</v>
      </c>
      <c r="I25" s="34">
        <f t="shared" si="0"/>
        <v>1500</v>
      </c>
      <c r="J25" s="32">
        <v>241499</v>
      </c>
      <c r="K25" s="35" t="s">
        <v>79</v>
      </c>
      <c r="L25" s="26" t="s">
        <v>27</v>
      </c>
    </row>
    <row r="26" spans="1:12" s="92" customFormat="1" ht="20.25" customHeight="1" x14ac:dyDescent="0.2">
      <c r="A26" s="14">
        <v>20</v>
      </c>
      <c r="B26" s="31" t="s">
        <v>166</v>
      </c>
      <c r="C26" s="32">
        <v>241474</v>
      </c>
      <c r="D26" s="26" t="s">
        <v>193</v>
      </c>
      <c r="E26" s="26" t="s">
        <v>167</v>
      </c>
      <c r="F26" s="33">
        <v>24900</v>
      </c>
      <c r="G26" s="29">
        <v>22100</v>
      </c>
      <c r="H26" s="29">
        <v>0</v>
      </c>
      <c r="I26" s="34">
        <f t="shared" si="0"/>
        <v>2800</v>
      </c>
      <c r="J26" s="32">
        <v>241495</v>
      </c>
      <c r="K26" s="35" t="s">
        <v>79</v>
      </c>
      <c r="L26" s="26" t="s">
        <v>35</v>
      </c>
    </row>
    <row r="27" spans="1:12" s="36" customFormat="1" x14ac:dyDescent="0.2">
      <c r="A27" s="14">
        <v>21</v>
      </c>
      <c r="B27" s="31" t="s">
        <v>168</v>
      </c>
      <c r="C27" s="32">
        <v>241485</v>
      </c>
      <c r="D27" s="26" t="s">
        <v>205</v>
      </c>
      <c r="E27" s="26" t="s">
        <v>208</v>
      </c>
      <c r="F27" s="33">
        <v>200000</v>
      </c>
      <c r="G27" s="29">
        <v>182650</v>
      </c>
      <c r="H27" s="29">
        <v>0</v>
      </c>
      <c r="I27" s="34">
        <f t="shared" si="0"/>
        <v>17350</v>
      </c>
      <c r="J27" s="32">
        <v>241528</v>
      </c>
      <c r="K27" s="35" t="s">
        <v>79</v>
      </c>
      <c r="L27" s="26" t="s">
        <v>27</v>
      </c>
    </row>
    <row r="28" spans="1:12" s="36" customFormat="1" ht="40.5" x14ac:dyDescent="0.2">
      <c r="A28" s="14">
        <v>22</v>
      </c>
      <c r="B28" s="31" t="s">
        <v>169</v>
      </c>
      <c r="C28" s="32">
        <v>241486</v>
      </c>
      <c r="D28" s="26" t="s">
        <v>207</v>
      </c>
      <c r="E28" s="26" t="s">
        <v>378</v>
      </c>
      <c r="F28" s="33">
        <v>46760</v>
      </c>
      <c r="G28" s="29">
        <v>33752</v>
      </c>
      <c r="H28" s="29">
        <v>0</v>
      </c>
      <c r="I28" s="34">
        <f t="shared" si="0"/>
        <v>13008</v>
      </c>
      <c r="J28" s="32">
        <v>241507</v>
      </c>
      <c r="K28" s="35" t="s">
        <v>79</v>
      </c>
      <c r="L28" s="26" t="s">
        <v>35</v>
      </c>
    </row>
    <row r="29" spans="1:12" s="36" customFormat="1" x14ac:dyDescent="0.2">
      <c r="A29" s="14">
        <v>23</v>
      </c>
      <c r="B29" s="31" t="s">
        <v>211</v>
      </c>
      <c r="C29" s="32">
        <v>241488</v>
      </c>
      <c r="D29" s="26" t="s">
        <v>71</v>
      </c>
      <c r="E29" s="26" t="s">
        <v>122</v>
      </c>
      <c r="F29" s="33">
        <v>42000</v>
      </c>
      <c r="G29" s="29">
        <v>0</v>
      </c>
      <c r="H29" s="29">
        <v>36500</v>
      </c>
      <c r="I29" s="34">
        <f t="shared" si="0"/>
        <v>5500</v>
      </c>
      <c r="J29" s="32">
        <v>241509</v>
      </c>
      <c r="K29" s="35" t="s">
        <v>79</v>
      </c>
      <c r="L29" s="26" t="s">
        <v>46</v>
      </c>
    </row>
    <row r="30" spans="1:12" s="36" customFormat="1" ht="40.5" x14ac:dyDescent="0.2">
      <c r="A30" s="14">
        <v>24</v>
      </c>
      <c r="B30" s="31" t="s">
        <v>212</v>
      </c>
      <c r="C30" s="32">
        <v>241492</v>
      </c>
      <c r="D30" s="26" t="s">
        <v>213</v>
      </c>
      <c r="E30" s="26" t="s">
        <v>214</v>
      </c>
      <c r="F30" s="33">
        <v>103200</v>
      </c>
      <c r="G30" s="29">
        <v>0</v>
      </c>
      <c r="H30" s="29">
        <v>0</v>
      </c>
      <c r="I30" s="34">
        <f t="shared" si="0"/>
        <v>103200</v>
      </c>
      <c r="J30" s="32">
        <v>241528</v>
      </c>
      <c r="K30" s="35" t="s">
        <v>79</v>
      </c>
      <c r="L30" s="26" t="s">
        <v>27</v>
      </c>
    </row>
    <row r="31" spans="1:12" s="36" customFormat="1" x14ac:dyDescent="0.2">
      <c r="A31" s="14">
        <v>25</v>
      </c>
      <c r="B31" s="31" t="s">
        <v>215</v>
      </c>
      <c r="C31" s="32">
        <v>241492</v>
      </c>
      <c r="D31" s="26" t="s">
        <v>216</v>
      </c>
      <c r="E31" s="26" t="s">
        <v>217</v>
      </c>
      <c r="F31" s="33">
        <v>107300</v>
      </c>
      <c r="G31" s="29">
        <v>0</v>
      </c>
      <c r="H31" s="29">
        <v>0</v>
      </c>
      <c r="I31" s="34">
        <f t="shared" si="0"/>
        <v>107300</v>
      </c>
      <c r="J31" s="32">
        <v>241528</v>
      </c>
      <c r="K31" s="35" t="s">
        <v>79</v>
      </c>
      <c r="L31" s="26" t="s">
        <v>27</v>
      </c>
    </row>
    <row r="32" spans="1:12" s="36" customFormat="1" x14ac:dyDescent="0.2">
      <c r="A32" s="14">
        <v>26</v>
      </c>
      <c r="B32" s="31" t="s">
        <v>219</v>
      </c>
      <c r="C32" s="32">
        <v>241492</v>
      </c>
      <c r="D32" s="26" t="s">
        <v>220</v>
      </c>
      <c r="E32" s="26" t="s">
        <v>221</v>
      </c>
      <c r="F32" s="33">
        <v>15000</v>
      </c>
      <c r="G32" s="29">
        <v>12000</v>
      </c>
      <c r="H32" s="29">
        <v>0</v>
      </c>
      <c r="I32" s="34">
        <f t="shared" si="0"/>
        <v>3000</v>
      </c>
      <c r="J32" s="32">
        <v>241515</v>
      </c>
      <c r="K32" s="35" t="s">
        <v>79</v>
      </c>
      <c r="L32" s="26" t="s">
        <v>29</v>
      </c>
    </row>
    <row r="33" spans="1:12" s="36" customFormat="1" ht="40.5" x14ac:dyDescent="0.2">
      <c r="A33" s="14">
        <v>27</v>
      </c>
      <c r="B33" s="31" t="s">
        <v>227</v>
      </c>
      <c r="C33" s="32">
        <v>241493</v>
      </c>
      <c r="D33" s="26" t="s">
        <v>228</v>
      </c>
      <c r="E33" s="26" t="s">
        <v>281</v>
      </c>
      <c r="F33" s="33">
        <v>5280</v>
      </c>
      <c r="G33" s="29">
        <v>0</v>
      </c>
      <c r="H33" s="29">
        <v>0</v>
      </c>
      <c r="I33" s="34">
        <f t="shared" si="0"/>
        <v>5280</v>
      </c>
      <c r="J33" s="32">
        <v>241509</v>
      </c>
      <c r="K33" s="35" t="s">
        <v>79</v>
      </c>
      <c r="L33" s="26" t="s">
        <v>27</v>
      </c>
    </row>
    <row r="34" spans="1:12" s="92" customFormat="1" x14ac:dyDescent="0.2">
      <c r="A34" s="14">
        <v>28</v>
      </c>
      <c r="B34" s="31" t="s">
        <v>229</v>
      </c>
      <c r="C34" s="32">
        <v>241494</v>
      </c>
      <c r="D34" s="26" t="s">
        <v>127</v>
      </c>
      <c r="E34" s="26" t="s">
        <v>230</v>
      </c>
      <c r="F34" s="33">
        <v>42200</v>
      </c>
      <c r="G34" s="29">
        <v>5000</v>
      </c>
      <c r="H34" s="29">
        <v>0</v>
      </c>
      <c r="I34" s="34">
        <f t="shared" si="0"/>
        <v>37200</v>
      </c>
      <c r="J34" s="32">
        <v>241528</v>
      </c>
      <c r="K34" s="35" t="s">
        <v>79</v>
      </c>
      <c r="L34" s="26" t="s">
        <v>37</v>
      </c>
    </row>
    <row r="35" spans="1:12" s="36" customFormat="1" x14ac:dyDescent="0.2">
      <c r="A35" s="14">
        <v>29</v>
      </c>
      <c r="B35" s="31" t="s">
        <v>232</v>
      </c>
      <c r="C35" s="32">
        <v>241495</v>
      </c>
      <c r="D35" s="26" t="s">
        <v>147</v>
      </c>
      <c r="E35" s="26" t="s">
        <v>233</v>
      </c>
      <c r="F35" s="33">
        <v>240750</v>
      </c>
      <c r="G35" s="29">
        <v>210750</v>
      </c>
      <c r="H35" s="29">
        <v>0</v>
      </c>
      <c r="I35" s="34">
        <f t="shared" si="0"/>
        <v>30000</v>
      </c>
      <c r="J35" s="32">
        <v>241528</v>
      </c>
      <c r="K35" s="35" t="s">
        <v>79</v>
      </c>
      <c r="L35" s="26" t="s">
        <v>37</v>
      </c>
    </row>
    <row r="36" spans="1:12" s="36" customFormat="1" x14ac:dyDescent="0.2">
      <c r="A36" s="14">
        <v>30</v>
      </c>
      <c r="B36" s="31" t="s">
        <v>234</v>
      </c>
      <c r="C36" s="32">
        <v>241495</v>
      </c>
      <c r="D36" s="26" t="s">
        <v>235</v>
      </c>
      <c r="E36" s="23" t="s">
        <v>236</v>
      </c>
      <c r="F36" s="33">
        <v>23200</v>
      </c>
      <c r="G36" s="29">
        <v>21475</v>
      </c>
      <c r="H36" s="29">
        <v>0</v>
      </c>
      <c r="I36" s="34">
        <f t="shared" si="0"/>
        <v>1725</v>
      </c>
      <c r="J36" s="32">
        <v>241520</v>
      </c>
      <c r="K36" s="35" t="s">
        <v>79</v>
      </c>
      <c r="L36" s="26" t="s">
        <v>43</v>
      </c>
    </row>
    <row r="37" spans="1:12" s="36" customFormat="1" x14ac:dyDescent="0.2">
      <c r="A37" s="14">
        <v>31</v>
      </c>
      <c r="B37" s="31" t="s">
        <v>237</v>
      </c>
      <c r="C37" s="32">
        <v>241498</v>
      </c>
      <c r="D37" s="26" t="s">
        <v>134</v>
      </c>
      <c r="E37" s="26" t="s">
        <v>238</v>
      </c>
      <c r="F37" s="33">
        <v>3510800</v>
      </c>
      <c r="G37" s="29">
        <v>0</v>
      </c>
      <c r="H37" s="29">
        <v>0</v>
      </c>
      <c r="I37" s="34">
        <f t="shared" si="0"/>
        <v>3510800</v>
      </c>
      <c r="J37" s="32">
        <v>241528</v>
      </c>
      <c r="K37" s="35" t="s">
        <v>79</v>
      </c>
      <c r="L37" s="26" t="s">
        <v>37</v>
      </c>
    </row>
    <row r="38" spans="1:12" s="36" customFormat="1" x14ac:dyDescent="0.2">
      <c r="A38" s="14">
        <v>32</v>
      </c>
      <c r="B38" s="31" t="s">
        <v>239</v>
      </c>
      <c r="C38" s="32">
        <v>241498</v>
      </c>
      <c r="D38" s="26" t="s">
        <v>170</v>
      </c>
      <c r="E38" s="26" t="s">
        <v>240</v>
      </c>
      <c r="F38" s="33">
        <v>10000</v>
      </c>
      <c r="G38" s="29">
        <v>0</v>
      </c>
      <c r="H38" s="29">
        <v>0</v>
      </c>
      <c r="I38" s="34">
        <f t="shared" si="0"/>
        <v>10000</v>
      </c>
      <c r="J38" s="32">
        <v>241528</v>
      </c>
      <c r="K38" s="35" t="s">
        <v>79</v>
      </c>
      <c r="L38" s="26" t="s">
        <v>27</v>
      </c>
    </row>
    <row r="39" spans="1:12" s="36" customFormat="1" x14ac:dyDescent="0.2">
      <c r="A39" s="14">
        <v>33</v>
      </c>
      <c r="B39" s="31" t="s">
        <v>242</v>
      </c>
      <c r="C39" s="32">
        <v>241499</v>
      </c>
      <c r="D39" s="26" t="s">
        <v>243</v>
      </c>
      <c r="E39" s="26" t="s">
        <v>244</v>
      </c>
      <c r="F39" s="33">
        <v>18000</v>
      </c>
      <c r="G39" s="29">
        <v>0</v>
      </c>
      <c r="H39" s="29">
        <v>0</v>
      </c>
      <c r="I39" s="34">
        <f t="shared" si="0"/>
        <v>18000</v>
      </c>
      <c r="J39" s="32">
        <v>241528</v>
      </c>
      <c r="K39" s="35" t="s">
        <v>79</v>
      </c>
      <c r="L39" s="26" t="s">
        <v>28</v>
      </c>
    </row>
    <row r="40" spans="1:12" s="36" customFormat="1" x14ac:dyDescent="0.2">
      <c r="A40" s="14">
        <v>34</v>
      </c>
      <c r="B40" s="31" t="s">
        <v>245</v>
      </c>
      <c r="C40" s="32">
        <v>241499</v>
      </c>
      <c r="D40" s="26" t="s">
        <v>246</v>
      </c>
      <c r="E40" s="26" t="s">
        <v>247</v>
      </c>
      <c r="F40" s="33">
        <v>8360</v>
      </c>
      <c r="G40" s="29">
        <v>0</v>
      </c>
      <c r="H40" s="29">
        <v>0</v>
      </c>
      <c r="I40" s="34">
        <f t="shared" si="0"/>
        <v>8360</v>
      </c>
      <c r="J40" s="32">
        <v>241537</v>
      </c>
      <c r="K40" s="35" t="s">
        <v>79</v>
      </c>
      <c r="L40" s="26" t="s">
        <v>27</v>
      </c>
    </row>
    <row r="41" spans="1:12" s="36" customFormat="1" ht="40.5" x14ac:dyDescent="0.2">
      <c r="A41" s="14">
        <v>35</v>
      </c>
      <c r="B41" s="31" t="s">
        <v>248</v>
      </c>
      <c r="C41" s="32">
        <v>241500</v>
      </c>
      <c r="D41" s="26" t="s">
        <v>249</v>
      </c>
      <c r="E41" s="26" t="s">
        <v>289</v>
      </c>
      <c r="F41" s="33">
        <v>40500</v>
      </c>
      <c r="G41" s="29">
        <v>0</v>
      </c>
      <c r="H41" s="29">
        <v>0</v>
      </c>
      <c r="I41" s="34">
        <f t="shared" si="0"/>
        <v>40500</v>
      </c>
      <c r="J41" s="32">
        <v>241531</v>
      </c>
      <c r="K41" s="35" t="s">
        <v>79</v>
      </c>
      <c r="L41" s="26" t="s">
        <v>46</v>
      </c>
    </row>
    <row r="42" spans="1:12" s="36" customFormat="1" x14ac:dyDescent="0.2">
      <c r="A42" s="14">
        <v>36</v>
      </c>
      <c r="B42" s="31" t="s">
        <v>251</v>
      </c>
      <c r="C42" s="32">
        <v>241500</v>
      </c>
      <c r="D42" s="26" t="s">
        <v>252</v>
      </c>
      <c r="E42" s="26" t="s">
        <v>253</v>
      </c>
      <c r="F42" s="33">
        <v>1184320</v>
      </c>
      <c r="G42" s="29">
        <v>0</v>
      </c>
      <c r="H42" s="29">
        <v>0</v>
      </c>
      <c r="I42" s="34">
        <f t="shared" si="0"/>
        <v>1184320</v>
      </c>
      <c r="J42" s="32">
        <v>241528</v>
      </c>
      <c r="K42" s="35" t="s">
        <v>79</v>
      </c>
      <c r="L42" s="26" t="s">
        <v>49</v>
      </c>
    </row>
    <row r="43" spans="1:12" s="110" customFormat="1" ht="40.5" x14ac:dyDescent="0.2">
      <c r="A43" s="14">
        <v>37</v>
      </c>
      <c r="B43" s="103" t="s">
        <v>255</v>
      </c>
      <c r="C43" s="104">
        <v>241502</v>
      </c>
      <c r="D43" s="105" t="s">
        <v>256</v>
      </c>
      <c r="E43" s="105" t="s">
        <v>374</v>
      </c>
      <c r="F43" s="106">
        <v>27760</v>
      </c>
      <c r="G43" s="107">
        <v>11800</v>
      </c>
      <c r="H43" s="107">
        <v>15960</v>
      </c>
      <c r="I43" s="108">
        <f t="shared" si="0"/>
        <v>0</v>
      </c>
      <c r="J43" s="104">
        <v>241525</v>
      </c>
      <c r="K43" s="109" t="s">
        <v>79</v>
      </c>
      <c r="L43" s="105" t="s">
        <v>29</v>
      </c>
    </row>
    <row r="44" spans="1:12" s="36" customFormat="1" x14ac:dyDescent="0.2">
      <c r="A44" s="14">
        <v>38</v>
      </c>
      <c r="B44" s="31" t="s">
        <v>258</v>
      </c>
      <c r="C44" s="32">
        <v>241509</v>
      </c>
      <c r="D44" s="26" t="s">
        <v>259</v>
      </c>
      <c r="E44" s="23" t="s">
        <v>280</v>
      </c>
      <c r="F44" s="33">
        <v>59000</v>
      </c>
      <c r="G44" s="29">
        <v>57890</v>
      </c>
      <c r="H44" s="29">
        <v>0</v>
      </c>
      <c r="I44" s="34">
        <f t="shared" si="0"/>
        <v>1110</v>
      </c>
      <c r="J44" s="32">
        <v>241535</v>
      </c>
      <c r="K44" s="35" t="s">
        <v>79</v>
      </c>
      <c r="L44" s="26" t="s">
        <v>38</v>
      </c>
    </row>
    <row r="45" spans="1:12" s="92" customFormat="1" x14ac:dyDescent="0.2">
      <c r="A45" s="14">
        <v>39</v>
      </c>
      <c r="B45" s="31" t="s">
        <v>260</v>
      </c>
      <c r="C45" s="32">
        <v>241509</v>
      </c>
      <c r="D45" s="26" t="s">
        <v>154</v>
      </c>
      <c r="E45" s="26" t="s">
        <v>282</v>
      </c>
      <c r="F45" s="33">
        <v>8500</v>
      </c>
      <c r="G45" s="29">
        <v>2600</v>
      </c>
      <c r="H45" s="29">
        <v>0</v>
      </c>
      <c r="I45" s="34">
        <f t="shared" si="0"/>
        <v>5900</v>
      </c>
      <c r="J45" s="32">
        <v>241536</v>
      </c>
      <c r="K45" s="35" t="s">
        <v>79</v>
      </c>
      <c r="L45" s="26" t="s">
        <v>27</v>
      </c>
    </row>
    <row r="46" spans="1:12" s="92" customFormat="1" ht="40.5" x14ac:dyDescent="0.2">
      <c r="A46" s="14">
        <v>40</v>
      </c>
      <c r="B46" s="31" t="s">
        <v>261</v>
      </c>
      <c r="C46" s="32">
        <v>241509</v>
      </c>
      <c r="D46" s="26" t="s">
        <v>262</v>
      </c>
      <c r="E46" s="26" t="s">
        <v>290</v>
      </c>
      <c r="F46" s="33">
        <v>75000</v>
      </c>
      <c r="G46" s="29">
        <v>20000</v>
      </c>
      <c r="H46" s="29">
        <v>0</v>
      </c>
      <c r="I46" s="34">
        <f t="shared" si="0"/>
        <v>55000</v>
      </c>
      <c r="J46" s="32">
        <v>241538</v>
      </c>
      <c r="K46" s="35" t="s">
        <v>79</v>
      </c>
      <c r="L46" s="26" t="s">
        <v>37</v>
      </c>
    </row>
    <row r="47" spans="1:12" s="36" customFormat="1" ht="40.5" x14ac:dyDescent="0.2">
      <c r="A47" s="14">
        <v>41</v>
      </c>
      <c r="B47" s="31" t="s">
        <v>264</v>
      </c>
      <c r="C47" s="32">
        <v>241512</v>
      </c>
      <c r="D47" s="26" t="s">
        <v>123</v>
      </c>
      <c r="E47" s="26" t="s">
        <v>373</v>
      </c>
      <c r="F47" s="33">
        <v>69500</v>
      </c>
      <c r="G47" s="29">
        <v>0</v>
      </c>
      <c r="H47" s="29">
        <v>0</v>
      </c>
      <c r="I47" s="34">
        <f t="shared" si="0"/>
        <v>69500</v>
      </c>
      <c r="J47" s="32">
        <v>241533</v>
      </c>
      <c r="K47" s="35" t="s">
        <v>79</v>
      </c>
      <c r="L47" s="26" t="s">
        <v>35</v>
      </c>
    </row>
    <row r="48" spans="1:12" s="92" customFormat="1" x14ac:dyDescent="0.2">
      <c r="A48" s="14">
        <v>42</v>
      </c>
      <c r="B48" s="31" t="s">
        <v>265</v>
      </c>
      <c r="C48" s="32">
        <v>241512</v>
      </c>
      <c r="D48" s="26" t="s">
        <v>53</v>
      </c>
      <c r="E48" s="23" t="s">
        <v>283</v>
      </c>
      <c r="F48" s="33">
        <v>62530</v>
      </c>
      <c r="G48" s="29">
        <v>22277.9</v>
      </c>
      <c r="H48" s="29">
        <v>0</v>
      </c>
      <c r="I48" s="34">
        <f t="shared" si="0"/>
        <v>40252.1</v>
      </c>
      <c r="J48" s="32">
        <v>241541</v>
      </c>
      <c r="K48" s="35" t="s">
        <v>79</v>
      </c>
      <c r="L48" s="26" t="s">
        <v>40</v>
      </c>
    </row>
    <row r="49" spans="1:12" s="36" customFormat="1" ht="40.5" x14ac:dyDescent="0.2">
      <c r="A49" s="14">
        <v>43</v>
      </c>
      <c r="B49" s="31" t="s">
        <v>266</v>
      </c>
      <c r="C49" s="32">
        <v>241512</v>
      </c>
      <c r="D49" s="26" t="s">
        <v>267</v>
      </c>
      <c r="E49" s="26" t="s">
        <v>377</v>
      </c>
      <c r="F49" s="33">
        <v>10200</v>
      </c>
      <c r="G49" s="29">
        <v>3600</v>
      </c>
      <c r="H49" s="29">
        <v>0</v>
      </c>
      <c r="I49" s="34">
        <f t="shared" si="0"/>
        <v>6600</v>
      </c>
      <c r="J49" s="32">
        <v>241535</v>
      </c>
      <c r="K49" s="35" t="s">
        <v>79</v>
      </c>
      <c r="L49" s="26" t="s">
        <v>38</v>
      </c>
    </row>
    <row r="50" spans="1:12" s="36" customFormat="1" x14ac:dyDescent="0.2">
      <c r="A50" s="14">
        <v>44</v>
      </c>
      <c r="B50" s="31" t="s">
        <v>268</v>
      </c>
      <c r="C50" s="32">
        <v>241512</v>
      </c>
      <c r="D50" s="26" t="s">
        <v>269</v>
      </c>
      <c r="E50" s="23" t="s">
        <v>270</v>
      </c>
      <c r="F50" s="33">
        <v>40000</v>
      </c>
      <c r="G50" s="29">
        <v>17000</v>
      </c>
      <c r="H50" s="29">
        <v>0</v>
      </c>
      <c r="I50" s="34">
        <f t="shared" si="0"/>
        <v>23000</v>
      </c>
      <c r="J50" s="32">
        <v>241534</v>
      </c>
      <c r="K50" s="35" t="s">
        <v>79</v>
      </c>
      <c r="L50" s="26" t="s">
        <v>43</v>
      </c>
    </row>
    <row r="51" spans="1:12" s="36" customFormat="1" x14ac:dyDescent="0.2">
      <c r="A51" s="14">
        <v>45</v>
      </c>
      <c r="B51" s="31" t="s">
        <v>271</v>
      </c>
      <c r="C51" s="32">
        <v>241513</v>
      </c>
      <c r="D51" s="26" t="s">
        <v>116</v>
      </c>
      <c r="E51" s="26" t="s">
        <v>272</v>
      </c>
      <c r="F51" s="33">
        <v>31380</v>
      </c>
      <c r="G51" s="29">
        <v>5920</v>
      </c>
      <c r="H51" s="29">
        <v>0</v>
      </c>
      <c r="I51" s="34">
        <f t="shared" si="0"/>
        <v>25460</v>
      </c>
      <c r="J51" s="32">
        <v>241534</v>
      </c>
      <c r="K51" s="35" t="s">
        <v>79</v>
      </c>
      <c r="L51" s="26" t="s">
        <v>43</v>
      </c>
    </row>
    <row r="52" spans="1:12" s="110" customFormat="1" x14ac:dyDescent="0.2">
      <c r="A52" s="14">
        <v>46</v>
      </c>
      <c r="B52" s="103" t="s">
        <v>274</v>
      </c>
      <c r="C52" s="104">
        <v>241514</v>
      </c>
      <c r="D52" s="105" t="s">
        <v>275</v>
      </c>
      <c r="E52" s="131" t="s">
        <v>276</v>
      </c>
      <c r="F52" s="106">
        <v>30000</v>
      </c>
      <c r="G52" s="107">
        <v>19025</v>
      </c>
      <c r="H52" s="107">
        <v>10975</v>
      </c>
      <c r="I52" s="108">
        <f t="shared" si="0"/>
        <v>0</v>
      </c>
      <c r="J52" s="104">
        <v>241535</v>
      </c>
      <c r="K52" s="109" t="s">
        <v>79</v>
      </c>
      <c r="L52" s="105" t="s">
        <v>40</v>
      </c>
    </row>
    <row r="53" spans="1:12" s="36" customFormat="1" x14ac:dyDescent="0.2">
      <c r="A53" s="14">
        <v>47</v>
      </c>
      <c r="B53" s="31" t="s">
        <v>277</v>
      </c>
      <c r="C53" s="32">
        <v>241515</v>
      </c>
      <c r="D53" s="26" t="s">
        <v>278</v>
      </c>
      <c r="E53" s="26" t="s">
        <v>279</v>
      </c>
      <c r="F53" s="33">
        <v>34510</v>
      </c>
      <c r="G53" s="29">
        <v>0</v>
      </c>
      <c r="H53" s="29">
        <v>0</v>
      </c>
      <c r="I53" s="34">
        <f t="shared" si="0"/>
        <v>34510</v>
      </c>
      <c r="J53" s="32">
        <v>241543</v>
      </c>
      <c r="K53" s="35" t="s">
        <v>79</v>
      </c>
      <c r="L53" s="26" t="s">
        <v>43</v>
      </c>
    </row>
    <row r="54" spans="1:12" s="36" customFormat="1" x14ac:dyDescent="0.2">
      <c r="A54" s="14">
        <v>48</v>
      </c>
      <c r="B54" s="31" t="s">
        <v>293</v>
      </c>
      <c r="C54" s="32">
        <v>241519</v>
      </c>
      <c r="D54" s="26" t="s">
        <v>318</v>
      </c>
      <c r="E54" s="26" t="s">
        <v>294</v>
      </c>
      <c r="F54" s="33">
        <v>250000</v>
      </c>
      <c r="G54" s="29">
        <v>0</v>
      </c>
      <c r="H54" s="29">
        <v>0</v>
      </c>
      <c r="I54" s="34">
        <f t="shared" si="0"/>
        <v>250000</v>
      </c>
      <c r="J54" s="32">
        <v>241564</v>
      </c>
      <c r="K54" s="35" t="s">
        <v>79</v>
      </c>
      <c r="L54" s="26" t="s">
        <v>40</v>
      </c>
    </row>
    <row r="55" spans="1:12" s="36" customFormat="1" x14ac:dyDescent="0.2">
      <c r="A55" s="14">
        <v>49</v>
      </c>
      <c r="B55" s="31" t="s">
        <v>295</v>
      </c>
      <c r="C55" s="32">
        <v>241519</v>
      </c>
      <c r="D55" s="26" t="s">
        <v>319</v>
      </c>
      <c r="E55" s="26" t="s">
        <v>296</v>
      </c>
      <c r="F55" s="33">
        <v>540000</v>
      </c>
      <c r="G55" s="29">
        <v>17000</v>
      </c>
      <c r="H55" s="29">
        <v>0</v>
      </c>
      <c r="I55" s="34">
        <f t="shared" si="0"/>
        <v>523000</v>
      </c>
      <c r="J55" s="32">
        <v>241564</v>
      </c>
      <c r="K55" s="35" t="s">
        <v>79</v>
      </c>
      <c r="L55" s="26" t="s">
        <v>43</v>
      </c>
    </row>
    <row r="56" spans="1:12" s="36" customFormat="1" x14ac:dyDescent="0.2">
      <c r="A56" s="14">
        <v>50</v>
      </c>
      <c r="B56" s="31" t="s">
        <v>297</v>
      </c>
      <c r="C56" s="32">
        <v>241519</v>
      </c>
      <c r="D56" s="26" t="s">
        <v>320</v>
      </c>
      <c r="E56" s="26" t="s">
        <v>298</v>
      </c>
      <c r="F56" s="33">
        <v>10000</v>
      </c>
      <c r="G56" s="29">
        <v>0</v>
      </c>
      <c r="H56" s="29">
        <v>0</v>
      </c>
      <c r="I56" s="34">
        <f>F56-G56-H56</f>
        <v>10000</v>
      </c>
      <c r="J56" s="32">
        <v>241547</v>
      </c>
      <c r="K56" s="35" t="s">
        <v>79</v>
      </c>
      <c r="L56" s="26" t="s">
        <v>37</v>
      </c>
    </row>
    <row r="57" spans="1:12" s="36" customFormat="1" x14ac:dyDescent="0.2">
      <c r="A57" s="14">
        <v>51</v>
      </c>
      <c r="B57" s="31" t="s">
        <v>299</v>
      </c>
      <c r="C57" s="32">
        <v>241522</v>
      </c>
      <c r="D57" s="26" t="s">
        <v>324</v>
      </c>
      <c r="E57" s="26" t="s">
        <v>300</v>
      </c>
      <c r="F57" s="33">
        <v>18700</v>
      </c>
      <c r="G57" s="29">
        <v>0</v>
      </c>
      <c r="H57" s="29">
        <v>0</v>
      </c>
      <c r="I57" s="34">
        <f t="shared" si="0"/>
        <v>18700</v>
      </c>
      <c r="J57" s="32">
        <v>241545</v>
      </c>
      <c r="K57" s="35" t="s">
        <v>79</v>
      </c>
      <c r="L57" s="26" t="s">
        <v>37</v>
      </c>
    </row>
    <row r="58" spans="1:12" s="92" customFormat="1" ht="60.75" x14ac:dyDescent="0.2">
      <c r="A58" s="14">
        <v>52</v>
      </c>
      <c r="B58" s="31" t="s">
        <v>301</v>
      </c>
      <c r="C58" s="32">
        <v>241522</v>
      </c>
      <c r="D58" s="26" t="s">
        <v>325</v>
      </c>
      <c r="E58" s="26" t="s">
        <v>302</v>
      </c>
      <c r="F58" s="33">
        <v>67850</v>
      </c>
      <c r="G58" s="29">
        <v>7900</v>
      </c>
      <c r="H58" s="29">
        <v>0</v>
      </c>
      <c r="I58" s="34">
        <f t="shared" si="0"/>
        <v>59950</v>
      </c>
      <c r="J58" s="32">
        <v>241546</v>
      </c>
      <c r="K58" s="35" t="s">
        <v>79</v>
      </c>
      <c r="L58" s="26" t="s">
        <v>29</v>
      </c>
    </row>
    <row r="59" spans="1:12" s="36" customFormat="1" x14ac:dyDescent="0.2">
      <c r="A59" s="14">
        <v>53</v>
      </c>
      <c r="B59" s="31" t="s">
        <v>303</v>
      </c>
      <c r="C59" s="32">
        <v>241527</v>
      </c>
      <c r="D59" s="26" t="s">
        <v>118</v>
      </c>
      <c r="E59" s="26" t="s">
        <v>304</v>
      </c>
      <c r="F59" s="33">
        <v>34880</v>
      </c>
      <c r="G59" s="29">
        <v>0</v>
      </c>
      <c r="H59" s="29">
        <v>0</v>
      </c>
      <c r="I59" s="34">
        <f t="shared" si="0"/>
        <v>34880</v>
      </c>
      <c r="J59" s="32">
        <v>241558</v>
      </c>
      <c r="K59" s="35" t="s">
        <v>79</v>
      </c>
      <c r="L59" s="26" t="s">
        <v>29</v>
      </c>
    </row>
    <row r="60" spans="1:12" s="36" customFormat="1" ht="40.5" x14ac:dyDescent="0.2">
      <c r="A60" s="14">
        <v>54</v>
      </c>
      <c r="B60" s="31" t="s">
        <v>305</v>
      </c>
      <c r="C60" s="32">
        <v>241527</v>
      </c>
      <c r="D60" s="26" t="s">
        <v>326</v>
      </c>
      <c r="E60" s="26" t="s">
        <v>306</v>
      </c>
      <c r="F60" s="33">
        <v>572220</v>
      </c>
      <c r="G60" s="29">
        <v>0</v>
      </c>
      <c r="H60" s="29">
        <v>58370</v>
      </c>
      <c r="I60" s="34">
        <f t="shared" si="0"/>
        <v>513850</v>
      </c>
      <c r="J60" s="32">
        <v>241558</v>
      </c>
      <c r="K60" s="35" t="s">
        <v>79</v>
      </c>
      <c r="L60" s="26" t="s">
        <v>27</v>
      </c>
    </row>
    <row r="61" spans="1:12" s="36" customFormat="1" ht="40.5" x14ac:dyDescent="0.2">
      <c r="A61" s="14">
        <v>55</v>
      </c>
      <c r="B61" s="31" t="s">
        <v>307</v>
      </c>
      <c r="C61" s="32">
        <v>241534</v>
      </c>
      <c r="D61" s="1" t="s">
        <v>328</v>
      </c>
      <c r="E61" s="26" t="s">
        <v>335</v>
      </c>
      <c r="F61" s="33">
        <v>4792</v>
      </c>
      <c r="G61" s="29">
        <v>0</v>
      </c>
      <c r="H61" s="29">
        <v>0</v>
      </c>
      <c r="I61" s="34">
        <f t="shared" si="0"/>
        <v>4792</v>
      </c>
      <c r="J61" s="32">
        <v>241557</v>
      </c>
      <c r="K61" s="35" t="s">
        <v>79</v>
      </c>
      <c r="L61" s="26" t="s">
        <v>35</v>
      </c>
    </row>
    <row r="62" spans="1:12" s="36" customFormat="1" ht="40.5" x14ac:dyDescent="0.2">
      <c r="A62" s="14">
        <v>56</v>
      </c>
      <c r="B62" s="31" t="s">
        <v>308</v>
      </c>
      <c r="C62" s="32">
        <v>241535</v>
      </c>
      <c r="D62" s="26" t="s">
        <v>329</v>
      </c>
      <c r="E62" s="26" t="s">
        <v>309</v>
      </c>
      <c r="F62" s="33">
        <v>5122</v>
      </c>
      <c r="G62" s="29">
        <v>0</v>
      </c>
      <c r="H62" s="29">
        <v>0</v>
      </c>
      <c r="I62" s="34">
        <f t="shared" ref="I62:I90" si="1">F62-G62-H62</f>
        <v>5122</v>
      </c>
      <c r="J62" s="32">
        <v>241554</v>
      </c>
      <c r="K62" s="35" t="s">
        <v>79</v>
      </c>
      <c r="L62" s="26" t="s">
        <v>37</v>
      </c>
    </row>
    <row r="63" spans="1:12" s="36" customFormat="1" x14ac:dyDescent="0.2">
      <c r="A63" s="14">
        <v>57</v>
      </c>
      <c r="B63" s="31" t="s">
        <v>310</v>
      </c>
      <c r="C63" s="32">
        <v>241535</v>
      </c>
      <c r="D63" s="26" t="s">
        <v>331</v>
      </c>
      <c r="E63" s="26" t="s">
        <v>311</v>
      </c>
      <c r="F63" s="33">
        <v>5400</v>
      </c>
      <c r="G63" s="29">
        <v>3800</v>
      </c>
      <c r="H63" s="29">
        <v>0</v>
      </c>
      <c r="I63" s="34">
        <f t="shared" si="1"/>
        <v>1600</v>
      </c>
      <c r="J63" s="32">
        <v>241551</v>
      </c>
      <c r="K63" s="35" t="s">
        <v>79</v>
      </c>
      <c r="L63" s="26" t="s">
        <v>40</v>
      </c>
    </row>
    <row r="64" spans="1:12" s="36" customFormat="1" ht="40.5" x14ac:dyDescent="0.2">
      <c r="A64" s="14">
        <v>58</v>
      </c>
      <c r="B64" s="31" t="s">
        <v>312</v>
      </c>
      <c r="C64" s="32">
        <v>241535</v>
      </c>
      <c r="D64" s="26" t="s">
        <v>332</v>
      </c>
      <c r="E64" s="26" t="s">
        <v>313</v>
      </c>
      <c r="F64" s="33">
        <v>40900</v>
      </c>
      <c r="G64" s="29">
        <v>0</v>
      </c>
      <c r="H64" s="29">
        <v>0</v>
      </c>
      <c r="I64" s="34">
        <f t="shared" si="1"/>
        <v>40900</v>
      </c>
      <c r="J64" s="32">
        <v>241560</v>
      </c>
      <c r="K64" s="35" t="s">
        <v>79</v>
      </c>
      <c r="L64" s="26" t="s">
        <v>27</v>
      </c>
    </row>
    <row r="65" spans="1:12" s="36" customFormat="1" x14ac:dyDescent="0.2">
      <c r="A65" s="14">
        <v>59</v>
      </c>
      <c r="B65" s="31" t="s">
        <v>314</v>
      </c>
      <c r="C65" s="32">
        <v>241535</v>
      </c>
      <c r="D65" s="26" t="s">
        <v>128</v>
      </c>
      <c r="E65" s="23" t="s">
        <v>315</v>
      </c>
      <c r="F65" s="33">
        <v>170600</v>
      </c>
      <c r="G65" s="29">
        <v>104220</v>
      </c>
      <c r="H65" s="29">
        <v>14380</v>
      </c>
      <c r="I65" s="34">
        <f t="shared" si="1"/>
        <v>52000</v>
      </c>
      <c r="J65" s="32">
        <v>241563</v>
      </c>
      <c r="K65" s="35" t="s">
        <v>79</v>
      </c>
      <c r="L65" s="26" t="s">
        <v>35</v>
      </c>
    </row>
    <row r="66" spans="1:12" s="92" customFormat="1" x14ac:dyDescent="0.2">
      <c r="A66" s="14">
        <v>60</v>
      </c>
      <c r="B66" s="31" t="s">
        <v>375</v>
      </c>
      <c r="C66" s="32">
        <v>22390</v>
      </c>
      <c r="D66" s="26" t="s">
        <v>468</v>
      </c>
      <c r="E66" s="26" t="s">
        <v>376</v>
      </c>
      <c r="F66" s="33">
        <v>57800</v>
      </c>
      <c r="G66" s="29">
        <v>50940</v>
      </c>
      <c r="H66" s="29">
        <v>0</v>
      </c>
      <c r="I66" s="34">
        <f t="shared" si="1"/>
        <v>6860</v>
      </c>
      <c r="J66" s="32">
        <v>22412</v>
      </c>
      <c r="K66" s="35" t="s">
        <v>79</v>
      </c>
      <c r="L66" s="26" t="s">
        <v>27</v>
      </c>
    </row>
    <row r="67" spans="1:12" s="36" customFormat="1" ht="21" thickBot="1" x14ac:dyDescent="0.25">
      <c r="A67" s="14">
        <v>61</v>
      </c>
      <c r="B67" s="37" t="s">
        <v>316</v>
      </c>
      <c r="C67" s="38">
        <v>241536</v>
      </c>
      <c r="D67" s="39" t="s">
        <v>333</v>
      </c>
      <c r="E67" s="39" t="s">
        <v>317</v>
      </c>
      <c r="F67" s="40">
        <v>30000</v>
      </c>
      <c r="G67" s="41">
        <v>24600</v>
      </c>
      <c r="H67" s="41">
        <v>0</v>
      </c>
      <c r="I67" s="42">
        <f t="shared" si="1"/>
        <v>5400</v>
      </c>
      <c r="J67" s="38">
        <v>241559</v>
      </c>
      <c r="K67" s="43" t="s">
        <v>79</v>
      </c>
      <c r="L67" s="39" t="s">
        <v>37</v>
      </c>
    </row>
    <row r="68" spans="1:12" s="36" customFormat="1" ht="40.5" x14ac:dyDescent="0.2">
      <c r="A68" s="14">
        <v>62</v>
      </c>
      <c r="B68" s="31" t="s">
        <v>336</v>
      </c>
      <c r="C68" s="32">
        <v>241540</v>
      </c>
      <c r="D68" s="26" t="s">
        <v>353</v>
      </c>
      <c r="E68" s="26" t="s">
        <v>367</v>
      </c>
      <c r="F68" s="33">
        <v>59550</v>
      </c>
      <c r="G68" s="29">
        <v>0</v>
      </c>
      <c r="H68" s="29">
        <v>0</v>
      </c>
      <c r="I68" s="34">
        <f t="shared" si="1"/>
        <v>59550</v>
      </c>
      <c r="J68" s="32">
        <v>241564</v>
      </c>
      <c r="K68" s="35" t="s">
        <v>79</v>
      </c>
      <c r="L68" s="26" t="s">
        <v>35</v>
      </c>
    </row>
    <row r="69" spans="1:12" s="36" customFormat="1" x14ac:dyDescent="0.2">
      <c r="A69" s="14">
        <v>63</v>
      </c>
      <c r="B69" s="31" t="s">
        <v>337</v>
      </c>
      <c r="C69" s="32">
        <v>241542</v>
      </c>
      <c r="D69" s="26" t="s">
        <v>362</v>
      </c>
      <c r="E69" s="23" t="s">
        <v>354</v>
      </c>
      <c r="F69" s="33">
        <v>64400</v>
      </c>
      <c r="G69" s="29">
        <v>0</v>
      </c>
      <c r="H69" s="29">
        <v>0</v>
      </c>
      <c r="I69" s="34">
        <f t="shared" si="1"/>
        <v>64400</v>
      </c>
      <c r="J69" s="32">
        <v>241569</v>
      </c>
      <c r="K69" s="35" t="s">
        <v>79</v>
      </c>
      <c r="L69" s="26" t="s">
        <v>27</v>
      </c>
    </row>
    <row r="70" spans="1:12" s="36" customFormat="1" x14ac:dyDescent="0.2">
      <c r="A70" s="14">
        <v>64</v>
      </c>
      <c r="B70" s="31" t="s">
        <v>339</v>
      </c>
      <c r="C70" s="32">
        <v>241543</v>
      </c>
      <c r="D70" s="26" t="s">
        <v>323</v>
      </c>
      <c r="E70" s="26" t="s">
        <v>356</v>
      </c>
      <c r="F70" s="33">
        <v>173700</v>
      </c>
      <c r="G70" s="29">
        <v>16000</v>
      </c>
      <c r="H70" s="29">
        <v>0</v>
      </c>
      <c r="I70" s="34">
        <f t="shared" si="1"/>
        <v>157700</v>
      </c>
      <c r="J70" s="32">
        <v>241570</v>
      </c>
      <c r="K70" s="35" t="s">
        <v>79</v>
      </c>
      <c r="L70" s="26" t="s">
        <v>38</v>
      </c>
    </row>
    <row r="71" spans="1:12" s="92" customFormat="1" ht="40.5" x14ac:dyDescent="0.2">
      <c r="A71" s="14">
        <v>65</v>
      </c>
      <c r="B71" s="31" t="s">
        <v>340</v>
      </c>
      <c r="C71" s="32">
        <v>241543</v>
      </c>
      <c r="D71" s="26" t="s">
        <v>136</v>
      </c>
      <c r="E71" s="26" t="s">
        <v>153</v>
      </c>
      <c r="F71" s="33">
        <v>69600</v>
      </c>
      <c r="G71" s="29">
        <v>33376</v>
      </c>
      <c r="H71" s="29">
        <v>0</v>
      </c>
      <c r="I71" s="34">
        <f t="shared" si="1"/>
        <v>36224</v>
      </c>
      <c r="J71" s="32">
        <v>241570</v>
      </c>
      <c r="K71" s="35" t="s">
        <v>79</v>
      </c>
      <c r="L71" s="26" t="s">
        <v>37</v>
      </c>
    </row>
    <row r="72" spans="1:12" s="92" customFormat="1" ht="40.5" customHeight="1" x14ac:dyDescent="0.2">
      <c r="A72" s="14">
        <v>66</v>
      </c>
      <c r="B72" s="31" t="s">
        <v>341</v>
      </c>
      <c r="C72" s="32">
        <v>241543</v>
      </c>
      <c r="D72" s="26" t="s">
        <v>108</v>
      </c>
      <c r="E72" s="26" t="s">
        <v>460</v>
      </c>
      <c r="F72" s="33">
        <v>8056</v>
      </c>
      <c r="G72" s="29">
        <v>4506</v>
      </c>
      <c r="H72" s="29">
        <v>0</v>
      </c>
      <c r="I72" s="34">
        <f t="shared" si="1"/>
        <v>3550</v>
      </c>
      <c r="J72" s="32">
        <v>241567</v>
      </c>
      <c r="K72" s="35" t="s">
        <v>79</v>
      </c>
      <c r="L72" s="26" t="s">
        <v>27</v>
      </c>
    </row>
    <row r="73" spans="1:12" s="36" customFormat="1" ht="40.5" x14ac:dyDescent="0.2">
      <c r="A73" s="14">
        <v>67</v>
      </c>
      <c r="B73" s="31" t="s">
        <v>342</v>
      </c>
      <c r="C73" s="32">
        <v>241544</v>
      </c>
      <c r="D73" s="26" t="s">
        <v>363</v>
      </c>
      <c r="E73" s="26" t="s">
        <v>461</v>
      </c>
      <c r="F73" s="33">
        <v>30300</v>
      </c>
      <c r="G73" s="29">
        <v>0</v>
      </c>
      <c r="H73" s="29">
        <v>0</v>
      </c>
      <c r="I73" s="34">
        <f t="shared" si="1"/>
        <v>30300</v>
      </c>
      <c r="J73" s="32">
        <v>241573</v>
      </c>
      <c r="K73" s="35" t="s">
        <v>79</v>
      </c>
      <c r="L73" s="26" t="s">
        <v>37</v>
      </c>
    </row>
    <row r="74" spans="1:12" s="36" customFormat="1" x14ac:dyDescent="0.2">
      <c r="A74" s="14">
        <v>68</v>
      </c>
      <c r="B74" s="31" t="s">
        <v>343</v>
      </c>
      <c r="C74" s="32">
        <v>241544</v>
      </c>
      <c r="D74" s="26" t="s">
        <v>204</v>
      </c>
      <c r="E74" s="26" t="s">
        <v>357</v>
      </c>
      <c r="F74" s="33">
        <v>52600</v>
      </c>
      <c r="G74" s="29">
        <v>0</v>
      </c>
      <c r="H74" s="29">
        <v>0</v>
      </c>
      <c r="I74" s="34">
        <f t="shared" si="1"/>
        <v>52600</v>
      </c>
      <c r="J74" s="32">
        <v>241571</v>
      </c>
      <c r="K74" s="35" t="s">
        <v>79</v>
      </c>
      <c r="L74" s="26" t="s">
        <v>35</v>
      </c>
    </row>
    <row r="75" spans="1:12" s="36" customFormat="1" ht="21" customHeight="1" x14ac:dyDescent="0.2">
      <c r="A75" s="14">
        <v>69</v>
      </c>
      <c r="B75" s="31" t="s">
        <v>344</v>
      </c>
      <c r="C75" s="32">
        <v>241544</v>
      </c>
      <c r="D75" s="1" t="s">
        <v>364</v>
      </c>
      <c r="E75" s="23" t="s">
        <v>358</v>
      </c>
      <c r="F75" s="33">
        <v>54200</v>
      </c>
      <c r="G75" s="29">
        <v>50200</v>
      </c>
      <c r="H75" s="29">
        <v>0</v>
      </c>
      <c r="I75" s="34">
        <f t="shared" si="1"/>
        <v>4000</v>
      </c>
      <c r="J75" s="32">
        <v>241568</v>
      </c>
      <c r="K75" s="35" t="s">
        <v>79</v>
      </c>
      <c r="L75" s="26" t="s">
        <v>28</v>
      </c>
    </row>
    <row r="76" spans="1:12" s="36" customFormat="1" x14ac:dyDescent="0.2">
      <c r="A76" s="14">
        <v>70</v>
      </c>
      <c r="B76" s="31" t="s">
        <v>346</v>
      </c>
      <c r="C76" s="32">
        <v>241544</v>
      </c>
      <c r="D76" s="26" t="s">
        <v>120</v>
      </c>
      <c r="E76" s="26" t="s">
        <v>359</v>
      </c>
      <c r="F76" s="33">
        <v>55920</v>
      </c>
      <c r="G76" s="29">
        <v>0</v>
      </c>
      <c r="H76" s="29">
        <v>0</v>
      </c>
      <c r="I76" s="34">
        <f t="shared" si="1"/>
        <v>55920</v>
      </c>
      <c r="J76" s="32">
        <v>241571</v>
      </c>
      <c r="K76" s="35" t="s">
        <v>79</v>
      </c>
      <c r="L76" s="26" t="s">
        <v>32</v>
      </c>
    </row>
    <row r="77" spans="1:12" s="92" customFormat="1" x14ac:dyDescent="0.2">
      <c r="A77" s="14">
        <v>71</v>
      </c>
      <c r="B77" s="31" t="s">
        <v>347</v>
      </c>
      <c r="C77" s="32">
        <v>241547</v>
      </c>
      <c r="D77" s="26" t="s">
        <v>140</v>
      </c>
      <c r="E77" s="26" t="s">
        <v>371</v>
      </c>
      <c r="F77" s="33">
        <v>77000</v>
      </c>
      <c r="G77" s="29">
        <v>31125</v>
      </c>
      <c r="H77" s="29">
        <v>0</v>
      </c>
      <c r="I77" s="34">
        <f t="shared" si="1"/>
        <v>45875</v>
      </c>
      <c r="J77" s="32">
        <v>241569</v>
      </c>
      <c r="K77" s="35" t="s">
        <v>79</v>
      </c>
      <c r="L77" s="26" t="s">
        <v>35</v>
      </c>
    </row>
    <row r="78" spans="1:12" s="36" customFormat="1" x14ac:dyDescent="0.2">
      <c r="A78" s="14">
        <v>72</v>
      </c>
      <c r="B78" s="31" t="s">
        <v>348</v>
      </c>
      <c r="C78" s="32">
        <v>241547</v>
      </c>
      <c r="D78" s="26" t="s">
        <v>369</v>
      </c>
      <c r="E78" s="23" t="s">
        <v>372</v>
      </c>
      <c r="F78" s="33">
        <v>32600</v>
      </c>
      <c r="G78" s="29">
        <v>0</v>
      </c>
      <c r="H78" s="29">
        <v>0</v>
      </c>
      <c r="I78" s="34">
        <f t="shared" si="1"/>
        <v>32600</v>
      </c>
      <c r="J78" s="32">
        <v>241571</v>
      </c>
      <c r="K78" s="35" t="s">
        <v>79</v>
      </c>
      <c r="L78" s="26" t="s">
        <v>32</v>
      </c>
    </row>
    <row r="79" spans="1:12" s="110" customFormat="1" x14ac:dyDescent="0.2">
      <c r="A79" s="14">
        <v>73</v>
      </c>
      <c r="B79" s="103" t="s">
        <v>349</v>
      </c>
      <c r="C79" s="104">
        <v>241547</v>
      </c>
      <c r="D79" s="105" t="s">
        <v>97</v>
      </c>
      <c r="E79" s="105" t="s">
        <v>352</v>
      </c>
      <c r="F79" s="106">
        <v>31800</v>
      </c>
      <c r="G79" s="107">
        <v>21030</v>
      </c>
      <c r="H79" s="107">
        <v>10600</v>
      </c>
      <c r="I79" s="108">
        <f t="shared" si="1"/>
        <v>170</v>
      </c>
      <c r="J79" s="104">
        <v>241566</v>
      </c>
      <c r="K79" s="109" t="s">
        <v>79</v>
      </c>
      <c r="L79" s="105" t="s">
        <v>29</v>
      </c>
    </row>
    <row r="80" spans="1:12" s="36" customFormat="1" x14ac:dyDescent="0.2">
      <c r="A80" s="14">
        <v>74</v>
      </c>
      <c r="B80" s="31" t="s">
        <v>350</v>
      </c>
      <c r="C80" s="32">
        <v>241547</v>
      </c>
      <c r="D80" s="26" t="s">
        <v>370</v>
      </c>
      <c r="E80" s="26" t="s">
        <v>360</v>
      </c>
      <c r="F80" s="33">
        <v>36560</v>
      </c>
      <c r="G80" s="29">
        <v>0</v>
      </c>
      <c r="H80" s="29">
        <v>0</v>
      </c>
      <c r="I80" s="34">
        <f t="shared" si="1"/>
        <v>36560</v>
      </c>
      <c r="J80" s="32">
        <v>241568</v>
      </c>
      <c r="K80" s="35" t="s">
        <v>79</v>
      </c>
      <c r="L80" s="26" t="s">
        <v>35</v>
      </c>
    </row>
    <row r="81" spans="1:12" s="92" customFormat="1" ht="40.5" x14ac:dyDescent="0.2">
      <c r="A81" s="14">
        <v>75</v>
      </c>
      <c r="B81" s="87" t="s">
        <v>379</v>
      </c>
      <c r="C81" s="88">
        <v>241548</v>
      </c>
      <c r="D81" s="82" t="s">
        <v>380</v>
      </c>
      <c r="E81" s="82" t="s">
        <v>465</v>
      </c>
      <c r="F81" s="89">
        <v>16000</v>
      </c>
      <c r="G81" s="85">
        <v>14899</v>
      </c>
      <c r="H81" s="85">
        <v>1101</v>
      </c>
      <c r="I81" s="90">
        <f t="shared" si="1"/>
        <v>0</v>
      </c>
      <c r="J81" s="88">
        <v>241574</v>
      </c>
      <c r="K81" s="91" t="s">
        <v>79</v>
      </c>
      <c r="L81" s="82" t="s">
        <v>38</v>
      </c>
    </row>
    <row r="82" spans="1:12" s="36" customFormat="1" x14ac:dyDescent="0.2">
      <c r="A82" s="14">
        <v>76</v>
      </c>
      <c r="B82" s="31" t="s">
        <v>381</v>
      </c>
      <c r="C82" s="32">
        <v>241549</v>
      </c>
      <c r="D82" s="26" t="s">
        <v>148</v>
      </c>
      <c r="E82" s="26" t="s">
        <v>382</v>
      </c>
      <c r="F82" s="33">
        <v>5000</v>
      </c>
      <c r="G82" s="29">
        <v>0</v>
      </c>
      <c r="H82" s="29">
        <v>0</v>
      </c>
      <c r="I82" s="34">
        <f t="shared" si="1"/>
        <v>5000</v>
      </c>
      <c r="J82" s="32">
        <v>241569</v>
      </c>
      <c r="K82" s="35" t="s">
        <v>79</v>
      </c>
      <c r="L82" s="26" t="s">
        <v>37</v>
      </c>
    </row>
    <row r="83" spans="1:12" s="36" customFormat="1" ht="21" customHeight="1" thickBot="1" x14ac:dyDescent="0.25">
      <c r="A83" s="14">
        <v>77</v>
      </c>
      <c r="B83" s="37" t="s">
        <v>383</v>
      </c>
      <c r="C83" s="38">
        <v>241549</v>
      </c>
      <c r="D83" s="39" t="s">
        <v>384</v>
      </c>
      <c r="E83" s="44" t="s">
        <v>385</v>
      </c>
      <c r="F83" s="40">
        <v>16000</v>
      </c>
      <c r="G83" s="41">
        <v>6000</v>
      </c>
      <c r="H83" s="41">
        <v>0</v>
      </c>
      <c r="I83" s="42">
        <f t="shared" si="1"/>
        <v>10000</v>
      </c>
      <c r="J83" s="38">
        <v>241574</v>
      </c>
      <c r="K83" s="43" t="s">
        <v>79</v>
      </c>
      <c r="L83" s="39" t="s">
        <v>29</v>
      </c>
    </row>
    <row r="84" spans="1:12" s="36" customFormat="1" x14ac:dyDescent="0.2">
      <c r="A84" s="14">
        <v>78</v>
      </c>
      <c r="B84" s="31" t="s">
        <v>386</v>
      </c>
      <c r="C84" s="32">
        <v>241549</v>
      </c>
      <c r="D84" s="26" t="s">
        <v>387</v>
      </c>
      <c r="E84" s="23" t="s">
        <v>388</v>
      </c>
      <c r="F84" s="33">
        <v>37800</v>
      </c>
      <c r="G84" s="29">
        <v>0</v>
      </c>
      <c r="H84" s="29">
        <v>0</v>
      </c>
      <c r="I84" s="34">
        <f t="shared" si="1"/>
        <v>37800</v>
      </c>
      <c r="J84" s="32">
        <v>241572</v>
      </c>
      <c r="K84" s="35" t="s">
        <v>79</v>
      </c>
      <c r="L84" s="26" t="s">
        <v>35</v>
      </c>
    </row>
    <row r="85" spans="1:12" s="92" customFormat="1" ht="40.5" x14ac:dyDescent="0.2">
      <c r="A85" s="14">
        <v>79</v>
      </c>
      <c r="B85" s="31" t="s">
        <v>389</v>
      </c>
      <c r="C85" s="32">
        <v>241549</v>
      </c>
      <c r="D85" s="26" t="s">
        <v>390</v>
      </c>
      <c r="E85" s="26" t="s">
        <v>391</v>
      </c>
      <c r="F85" s="33">
        <v>120000</v>
      </c>
      <c r="G85" s="29">
        <v>108864.4</v>
      </c>
      <c r="H85" s="29">
        <v>5875</v>
      </c>
      <c r="I85" s="34">
        <f t="shared" si="1"/>
        <v>5260.6000000000058</v>
      </c>
      <c r="J85" s="32">
        <v>241576</v>
      </c>
      <c r="K85" s="35" t="s">
        <v>79</v>
      </c>
      <c r="L85" s="26" t="s">
        <v>40</v>
      </c>
    </row>
    <row r="86" spans="1:12" s="36" customFormat="1" x14ac:dyDescent="0.2">
      <c r="A86" s="14">
        <v>80</v>
      </c>
      <c r="B86" s="31" t="s">
        <v>396</v>
      </c>
      <c r="C86" s="32">
        <v>241550</v>
      </c>
      <c r="D86" s="26" t="s">
        <v>125</v>
      </c>
      <c r="E86" s="23" t="s">
        <v>397</v>
      </c>
      <c r="F86" s="33">
        <v>73150</v>
      </c>
      <c r="G86" s="29">
        <v>0</v>
      </c>
      <c r="H86" s="29">
        <v>0</v>
      </c>
      <c r="I86" s="34">
        <f t="shared" si="1"/>
        <v>73150</v>
      </c>
      <c r="J86" s="32">
        <v>241577</v>
      </c>
      <c r="K86" s="35" t="s">
        <v>79</v>
      </c>
      <c r="L86" s="26" t="s">
        <v>35</v>
      </c>
    </row>
    <row r="87" spans="1:12" s="36" customFormat="1" ht="40.5" x14ac:dyDescent="0.2">
      <c r="A87" s="14">
        <v>81</v>
      </c>
      <c r="B87" s="31" t="s">
        <v>399</v>
      </c>
      <c r="C87" s="32">
        <v>241550</v>
      </c>
      <c r="D87" s="26" t="s">
        <v>400</v>
      </c>
      <c r="E87" s="26" t="s">
        <v>456</v>
      </c>
      <c r="F87" s="33">
        <v>13020</v>
      </c>
      <c r="G87" s="29">
        <v>0</v>
      </c>
      <c r="H87" s="29">
        <v>0</v>
      </c>
      <c r="I87" s="34">
        <f t="shared" si="1"/>
        <v>13020</v>
      </c>
      <c r="J87" s="32">
        <v>241571</v>
      </c>
      <c r="K87" s="35" t="s">
        <v>79</v>
      </c>
      <c r="L87" s="26" t="s">
        <v>43</v>
      </c>
    </row>
    <row r="88" spans="1:12" s="92" customFormat="1" x14ac:dyDescent="0.2">
      <c r="A88" s="14">
        <v>82</v>
      </c>
      <c r="B88" s="31" t="s">
        <v>406</v>
      </c>
      <c r="C88" s="32">
        <v>241555</v>
      </c>
      <c r="D88" s="26" t="s">
        <v>407</v>
      </c>
      <c r="E88" s="26" t="s">
        <v>408</v>
      </c>
      <c r="F88" s="33">
        <v>31252</v>
      </c>
      <c r="G88" s="29">
        <v>28110</v>
      </c>
      <c r="H88" s="29">
        <v>0</v>
      </c>
      <c r="I88" s="34">
        <f t="shared" si="1"/>
        <v>3142</v>
      </c>
      <c r="J88" s="32">
        <v>241577</v>
      </c>
      <c r="K88" s="35" t="s">
        <v>79</v>
      </c>
      <c r="L88" s="26" t="s">
        <v>34</v>
      </c>
    </row>
    <row r="89" spans="1:12" s="110" customFormat="1" ht="38.25" customHeight="1" x14ac:dyDescent="0.2">
      <c r="A89" s="14">
        <v>83</v>
      </c>
      <c r="B89" s="103" t="s">
        <v>409</v>
      </c>
      <c r="C89" s="104">
        <v>241555</v>
      </c>
      <c r="D89" s="105" t="s">
        <v>410</v>
      </c>
      <c r="E89" s="105" t="s">
        <v>411</v>
      </c>
      <c r="F89" s="106">
        <v>5320</v>
      </c>
      <c r="G89" s="107">
        <v>4924</v>
      </c>
      <c r="H89" s="107">
        <v>396</v>
      </c>
      <c r="I89" s="108">
        <f t="shared" si="1"/>
        <v>0</v>
      </c>
      <c r="J89" s="104">
        <v>241573</v>
      </c>
      <c r="K89" s="109" t="s">
        <v>79</v>
      </c>
      <c r="L89" s="105" t="s">
        <v>38</v>
      </c>
    </row>
    <row r="90" spans="1:12" s="110" customFormat="1" ht="41.25" thickBot="1" x14ac:dyDescent="0.25">
      <c r="A90" s="14">
        <v>84</v>
      </c>
      <c r="B90" s="103" t="s">
        <v>412</v>
      </c>
      <c r="C90" s="104">
        <v>241555</v>
      </c>
      <c r="D90" s="105" t="s">
        <v>413</v>
      </c>
      <c r="E90" s="105" t="s">
        <v>414</v>
      </c>
      <c r="F90" s="106">
        <v>3195</v>
      </c>
      <c r="G90" s="107">
        <v>2400</v>
      </c>
      <c r="H90" s="107">
        <v>795</v>
      </c>
      <c r="I90" s="108">
        <f t="shared" si="1"/>
        <v>0</v>
      </c>
      <c r="J90" s="104">
        <v>241573</v>
      </c>
      <c r="K90" s="109" t="s">
        <v>79</v>
      </c>
      <c r="L90" s="105" t="s">
        <v>38</v>
      </c>
    </row>
    <row r="91" spans="1:12" s="52" customFormat="1" ht="21" thickBot="1" x14ac:dyDescent="0.25">
      <c r="A91" s="45"/>
      <c r="B91" s="46"/>
      <c r="C91" s="46"/>
      <c r="D91" s="47"/>
      <c r="E91" s="47"/>
      <c r="F91" s="48">
        <f>SUM(F7:F90)</f>
        <v>24295365</v>
      </c>
      <c r="G91" s="48">
        <f>SUM(G7:G90)</f>
        <v>4819889.8000000007</v>
      </c>
      <c r="H91" s="48">
        <f>SUM(H7:H90)</f>
        <v>7146898.6299999999</v>
      </c>
      <c r="I91" s="48">
        <f>SUM(I7:I90)</f>
        <v>12328576.57</v>
      </c>
      <c r="J91" s="49"/>
      <c r="K91" s="50"/>
      <c r="L91" s="51"/>
    </row>
    <row r="92" spans="1:12" s="52" customFormat="1" x14ac:dyDescent="0.2">
      <c r="A92" s="53"/>
      <c r="B92" s="54"/>
      <c r="C92" s="54"/>
      <c r="D92" s="55"/>
      <c r="E92" s="55"/>
      <c r="F92" s="56"/>
      <c r="G92" s="56"/>
      <c r="H92" s="59" t="s">
        <v>62</v>
      </c>
      <c r="I92" s="59"/>
      <c r="J92" s="60" t="s">
        <v>60</v>
      </c>
      <c r="L92" s="58"/>
    </row>
    <row r="93" spans="1:12" s="52" customFormat="1" x14ac:dyDescent="0.2">
      <c r="A93" s="53"/>
      <c r="B93" s="54"/>
      <c r="C93" s="54"/>
      <c r="D93" s="55"/>
      <c r="E93" s="55"/>
      <c r="F93" s="56"/>
      <c r="G93" s="56"/>
      <c r="H93" s="59" t="s">
        <v>61</v>
      </c>
      <c r="I93" s="59"/>
      <c r="J93" s="60"/>
      <c r="L93" s="58"/>
    </row>
    <row r="94" spans="1:12" s="52" customFormat="1" x14ac:dyDescent="0.2">
      <c r="A94" s="53"/>
      <c r="B94" s="54"/>
      <c r="C94" s="54"/>
      <c r="D94" s="55"/>
      <c r="E94" s="55"/>
      <c r="F94" s="56"/>
      <c r="G94" s="56"/>
      <c r="H94" s="59" t="s">
        <v>62</v>
      </c>
      <c r="I94" s="59"/>
      <c r="J94" s="60" t="s">
        <v>63</v>
      </c>
      <c r="L94" s="58"/>
    </row>
    <row r="95" spans="1:12" s="52" customFormat="1" x14ac:dyDescent="0.2">
      <c r="A95" s="53"/>
      <c r="B95" s="54"/>
      <c r="C95" s="54"/>
      <c r="D95" s="55"/>
      <c r="E95" s="55"/>
      <c r="F95" s="56"/>
      <c r="G95" s="56"/>
      <c r="H95" s="59" t="s">
        <v>64</v>
      </c>
      <c r="I95" s="59"/>
      <c r="J95" s="60"/>
      <c r="L95" s="58"/>
    </row>
    <row r="96" spans="1:12" s="52" customFormat="1" x14ac:dyDescent="0.2">
      <c r="A96" s="53"/>
      <c r="B96" s="54"/>
      <c r="C96" s="54"/>
      <c r="D96" s="55"/>
      <c r="E96" s="55"/>
      <c r="F96" s="56"/>
      <c r="G96" s="56"/>
      <c r="H96" s="59"/>
      <c r="I96" s="59"/>
      <c r="J96" s="60"/>
      <c r="K96" s="57"/>
      <c r="L96" s="58"/>
    </row>
    <row r="97" spans="1:12" s="52" customFormat="1" x14ac:dyDescent="0.2">
      <c r="A97" s="53"/>
      <c r="B97" s="54"/>
      <c r="C97" s="54"/>
      <c r="D97" s="55"/>
      <c r="E97" s="55"/>
      <c r="F97" s="56"/>
      <c r="G97" s="56"/>
      <c r="H97" s="59"/>
      <c r="I97" s="59"/>
      <c r="J97" s="60"/>
      <c r="K97" s="57"/>
      <c r="L97" s="58"/>
    </row>
    <row r="98" spans="1:12" s="52" customFormat="1" x14ac:dyDescent="0.2">
      <c r="A98" s="53"/>
      <c r="B98" s="54"/>
      <c r="C98" s="54"/>
      <c r="D98" s="55"/>
      <c r="E98" s="55"/>
      <c r="F98" s="56"/>
      <c r="G98" s="56"/>
      <c r="H98" s="59"/>
      <c r="I98" s="59"/>
      <c r="J98" s="60"/>
      <c r="K98" s="57"/>
      <c r="L98" s="58"/>
    </row>
    <row r="99" spans="1:12" s="52" customFormat="1" x14ac:dyDescent="0.2">
      <c r="A99" s="53"/>
      <c r="B99" s="54"/>
      <c r="C99" s="54"/>
      <c r="D99" s="55"/>
      <c r="E99" s="55"/>
      <c r="F99" s="56"/>
      <c r="G99" s="56"/>
      <c r="H99" s="59"/>
      <c r="I99" s="59"/>
      <c r="J99" s="60"/>
      <c r="K99" s="57"/>
      <c r="L99" s="58"/>
    </row>
    <row r="100" spans="1:12" s="52" customFormat="1" x14ac:dyDescent="0.2">
      <c r="A100" s="53"/>
      <c r="B100" s="54"/>
      <c r="C100" s="54"/>
      <c r="D100" s="55"/>
      <c r="E100" s="55"/>
      <c r="F100" s="56"/>
      <c r="G100" s="56"/>
      <c r="H100" s="59"/>
      <c r="I100" s="59"/>
      <c r="J100" s="60"/>
      <c r="K100" s="57"/>
      <c r="L100" s="58"/>
    </row>
    <row r="101" spans="1:12" s="52" customFormat="1" x14ac:dyDescent="0.2">
      <c r="A101" s="53"/>
      <c r="B101" s="54"/>
      <c r="C101" s="54"/>
      <c r="D101" s="55"/>
      <c r="E101" s="55"/>
      <c r="F101" s="56"/>
      <c r="G101" s="56"/>
      <c r="H101" s="59"/>
      <c r="I101" s="59"/>
      <c r="J101" s="60"/>
      <c r="K101" s="57"/>
      <c r="L101" s="58"/>
    </row>
    <row r="102" spans="1:12" s="52" customFormat="1" x14ac:dyDescent="0.2">
      <c r="A102" s="53"/>
      <c r="B102" s="54"/>
      <c r="C102" s="54"/>
      <c r="D102" s="55"/>
      <c r="E102" s="55"/>
      <c r="F102" s="56"/>
      <c r="G102" s="56"/>
      <c r="H102" s="59"/>
      <c r="I102" s="59"/>
      <c r="J102" s="60"/>
      <c r="K102" s="57"/>
      <c r="L102" s="58"/>
    </row>
    <row r="103" spans="1:12" s="52" customFormat="1" x14ac:dyDescent="0.2">
      <c r="A103" s="53"/>
      <c r="B103" s="54"/>
      <c r="C103" s="54"/>
      <c r="D103" s="55"/>
      <c r="E103" s="55"/>
      <c r="F103" s="56"/>
      <c r="G103" s="56"/>
      <c r="H103" s="59"/>
      <c r="I103" s="59"/>
      <c r="J103" s="60"/>
      <c r="K103" s="57"/>
      <c r="L103" s="58"/>
    </row>
    <row r="104" spans="1:12" s="52" customFormat="1" x14ac:dyDescent="0.2">
      <c r="A104" s="53"/>
      <c r="B104" s="54"/>
      <c r="C104" s="54"/>
      <c r="D104" s="55"/>
      <c r="E104" s="55"/>
      <c r="F104" s="56"/>
      <c r="G104" s="56"/>
      <c r="H104" s="59"/>
      <c r="I104" s="59"/>
      <c r="J104" s="60"/>
      <c r="K104" s="57"/>
      <c r="L104" s="58"/>
    </row>
    <row r="105" spans="1:12" s="52" customFormat="1" x14ac:dyDescent="0.2">
      <c r="A105" s="53"/>
      <c r="B105" s="54"/>
      <c r="C105" s="54"/>
      <c r="D105" s="55"/>
      <c r="E105" s="55"/>
      <c r="F105" s="56"/>
      <c r="G105" s="56"/>
      <c r="H105" s="59"/>
      <c r="I105" s="59"/>
      <c r="J105" s="60"/>
      <c r="K105" s="57"/>
      <c r="L105" s="58"/>
    </row>
    <row r="106" spans="1:12" s="52" customFormat="1" x14ac:dyDescent="0.2">
      <c r="A106" s="53"/>
      <c r="B106" s="54"/>
      <c r="C106" s="54"/>
      <c r="D106" s="55"/>
      <c r="E106" s="55"/>
      <c r="F106" s="56"/>
      <c r="G106" s="56"/>
      <c r="H106" s="59"/>
      <c r="I106" s="59"/>
      <c r="J106" s="60"/>
      <c r="K106" s="57"/>
      <c r="L106" s="58"/>
    </row>
    <row r="107" spans="1:12" s="52" customFormat="1" x14ac:dyDescent="0.2">
      <c r="A107" s="53"/>
      <c r="B107" s="54"/>
      <c r="C107" s="54"/>
      <c r="D107" s="55"/>
      <c r="E107" s="55"/>
      <c r="F107" s="56"/>
      <c r="G107" s="56"/>
      <c r="H107" s="59"/>
      <c r="I107" s="59"/>
      <c r="J107" s="60"/>
      <c r="K107" s="57"/>
      <c r="L107" s="58"/>
    </row>
    <row r="108" spans="1:12" s="52" customFormat="1" x14ac:dyDescent="0.2">
      <c r="A108" s="53"/>
      <c r="B108" s="54"/>
      <c r="C108" s="54"/>
      <c r="D108" s="55"/>
      <c r="E108" s="55"/>
      <c r="F108" s="56"/>
      <c r="G108" s="56"/>
      <c r="H108" s="59"/>
      <c r="I108" s="59"/>
      <c r="J108" s="60"/>
      <c r="K108" s="57"/>
      <c r="L108" s="58"/>
    </row>
    <row r="109" spans="1:12" s="52" customFormat="1" x14ac:dyDescent="0.2">
      <c r="A109" s="53"/>
      <c r="B109" s="54"/>
      <c r="C109" s="54"/>
      <c r="D109" s="55"/>
      <c r="E109" s="55"/>
      <c r="F109" s="56"/>
      <c r="G109" s="56"/>
      <c r="H109" s="59"/>
      <c r="I109" s="59"/>
      <c r="J109" s="60"/>
      <c r="K109" s="57"/>
      <c r="L109" s="58"/>
    </row>
    <row r="110" spans="1:12" ht="20.25" customHeight="1" x14ac:dyDescent="0.2">
      <c r="B110" s="4"/>
      <c r="C110" s="4"/>
      <c r="F110" s="4"/>
      <c r="G110" s="75"/>
      <c r="J110" s="4"/>
      <c r="K110" s="4"/>
    </row>
    <row r="111" spans="1:12" ht="20.25" customHeight="1" x14ac:dyDescent="0.2">
      <c r="B111" s="4"/>
      <c r="C111" s="4"/>
      <c r="F111" s="4"/>
      <c r="J111" s="4"/>
      <c r="K111" s="4"/>
    </row>
    <row r="112" spans="1:12" ht="20.25" customHeight="1" x14ac:dyDescent="0.2">
      <c r="B112" s="4"/>
      <c r="C112" s="4"/>
      <c r="F112" s="4"/>
      <c r="J112" s="4"/>
      <c r="K112" s="4"/>
    </row>
    <row r="113" s="4" customFormat="1" ht="20.25" customHeight="1" x14ac:dyDescent="0.2"/>
    <row r="114" s="4" customFormat="1" ht="20.25" customHeigh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</sheetData>
  <mergeCells count="11">
    <mergeCell ref="K5:K6"/>
    <mergeCell ref="A1:J1"/>
    <mergeCell ref="A2:J2"/>
    <mergeCell ref="A3:J3"/>
    <mergeCell ref="A4:J4"/>
    <mergeCell ref="A5:A6"/>
    <mergeCell ref="B5:C5"/>
    <mergeCell ref="F5:F6"/>
    <mergeCell ref="G5:H5"/>
    <mergeCell ref="I5:I6"/>
    <mergeCell ref="J5:J6"/>
  </mergeCells>
  <pageMargins left="0.15748031496062992" right="0.15748031496062992" top="0.51181102362204722" bottom="0.54" header="0.31496062992125984" footer="0.19685039370078741"/>
  <pageSetup paperSize="9" scale="9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6"/>
  <sheetViews>
    <sheetView zoomScale="140" zoomScaleNormal="140" workbookViewId="0">
      <selection activeCell="E13" sqref="E13"/>
    </sheetView>
  </sheetViews>
  <sheetFormatPr defaultRowHeight="17.25" x14ac:dyDescent="0.4"/>
  <cols>
    <col min="1" max="1" width="5.75" customWidth="1"/>
    <col min="2" max="2" width="9" style="117" bestFit="1" customWidth="1"/>
    <col min="3" max="3" width="23.25" style="116" customWidth="1"/>
    <col min="4" max="4" width="30.375" style="126" bestFit="1" customWidth="1"/>
    <col min="5" max="6" width="13.875" customWidth="1"/>
  </cols>
  <sheetData>
    <row r="1" spans="1:6" ht="25.5" customHeight="1" x14ac:dyDescent="0.2">
      <c r="A1" s="204" t="s">
        <v>467</v>
      </c>
      <c r="B1" s="204"/>
      <c r="C1" s="204"/>
      <c r="D1" s="204"/>
      <c r="E1" s="204"/>
      <c r="F1" s="204"/>
    </row>
    <row r="2" spans="1:6" ht="25.5" customHeight="1" x14ac:dyDescent="0.2">
      <c r="A2" s="205" t="s">
        <v>466</v>
      </c>
      <c r="B2" s="205"/>
      <c r="C2" s="205"/>
      <c r="D2" s="205"/>
      <c r="E2" s="205"/>
      <c r="F2" s="205"/>
    </row>
    <row r="3" spans="1:6" ht="36.75" customHeight="1" x14ac:dyDescent="0.2">
      <c r="A3" s="124" t="s">
        <v>84</v>
      </c>
      <c r="B3" s="125" t="s">
        <v>88</v>
      </c>
      <c r="C3" s="124" t="s">
        <v>85</v>
      </c>
      <c r="D3" s="124" t="s">
        <v>10</v>
      </c>
      <c r="E3" s="124" t="s">
        <v>86</v>
      </c>
      <c r="F3" s="124" t="s">
        <v>87</v>
      </c>
    </row>
    <row r="4" spans="1:6" ht="20.25" x14ac:dyDescent="0.4">
      <c r="A4" s="118">
        <v>1</v>
      </c>
      <c r="B4" s="118">
        <v>488</v>
      </c>
      <c r="C4" s="119" t="s">
        <v>17</v>
      </c>
      <c r="D4" s="122" t="s">
        <v>37</v>
      </c>
      <c r="E4" s="121"/>
      <c r="F4" s="121"/>
    </row>
    <row r="5" spans="1:6" ht="20.25" x14ac:dyDescent="0.4">
      <c r="A5" s="118">
        <v>2</v>
      </c>
      <c r="B5" s="118">
        <v>489</v>
      </c>
      <c r="C5" s="119" t="s">
        <v>22</v>
      </c>
      <c r="D5" s="122" t="s">
        <v>37</v>
      </c>
      <c r="E5" s="121"/>
      <c r="F5" s="121"/>
    </row>
    <row r="6" spans="1:6" ht="20.25" x14ac:dyDescent="0.4">
      <c r="A6" s="118">
        <v>3</v>
      </c>
      <c r="B6" s="118">
        <v>490</v>
      </c>
      <c r="C6" s="120" t="s">
        <v>25</v>
      </c>
      <c r="D6" s="122" t="s">
        <v>37</v>
      </c>
      <c r="E6" s="121"/>
      <c r="F6" s="121"/>
    </row>
    <row r="7" spans="1:6" ht="20.25" x14ac:dyDescent="0.4">
      <c r="A7" s="118">
        <v>5</v>
      </c>
      <c r="B7" s="118">
        <v>492</v>
      </c>
      <c r="C7" s="120" t="s">
        <v>51</v>
      </c>
      <c r="D7" s="122" t="s">
        <v>37</v>
      </c>
      <c r="E7" s="121"/>
      <c r="F7" s="121"/>
    </row>
    <row r="8" spans="1:6" ht="20.25" x14ac:dyDescent="0.4">
      <c r="A8" s="118">
        <v>6</v>
      </c>
      <c r="B8" s="118">
        <v>493</v>
      </c>
      <c r="C8" s="122" t="s">
        <v>33</v>
      </c>
      <c r="D8" s="122" t="s">
        <v>34</v>
      </c>
      <c r="E8" s="121"/>
      <c r="F8" s="121"/>
    </row>
    <row r="9" spans="1:6" ht="20.25" x14ac:dyDescent="0.4">
      <c r="A9" s="118">
        <v>7</v>
      </c>
      <c r="B9" s="118">
        <v>494</v>
      </c>
      <c r="C9" s="122" t="s">
        <v>73</v>
      </c>
      <c r="D9" s="122" t="s">
        <v>46</v>
      </c>
      <c r="E9" s="121"/>
      <c r="F9" s="121"/>
    </row>
    <row r="10" spans="1:6" ht="20.25" x14ac:dyDescent="0.4">
      <c r="A10" s="118">
        <v>8</v>
      </c>
      <c r="B10" s="118">
        <v>495</v>
      </c>
      <c r="C10" s="122" t="s">
        <v>106</v>
      </c>
      <c r="D10" s="122" t="s">
        <v>27</v>
      </c>
      <c r="E10" s="121"/>
      <c r="F10" s="121"/>
    </row>
    <row r="11" spans="1:6" ht="20.25" x14ac:dyDescent="0.4">
      <c r="A11" s="118">
        <v>9</v>
      </c>
      <c r="B11" s="118">
        <v>496</v>
      </c>
      <c r="C11" s="122" t="s">
        <v>132</v>
      </c>
      <c r="D11" s="122" t="s">
        <v>35</v>
      </c>
      <c r="E11" s="121"/>
      <c r="F11" s="121"/>
    </row>
    <row r="12" spans="1:6" ht="20.25" x14ac:dyDescent="0.4">
      <c r="A12" s="118">
        <v>10</v>
      </c>
      <c r="B12" s="118">
        <v>497</v>
      </c>
      <c r="C12" s="120" t="s">
        <v>55</v>
      </c>
      <c r="D12" s="122" t="s">
        <v>40</v>
      </c>
      <c r="E12" s="121"/>
      <c r="F12" s="121"/>
    </row>
    <row r="13" spans="1:6" ht="20.25" x14ac:dyDescent="0.4">
      <c r="A13" s="118">
        <v>11</v>
      </c>
      <c r="B13" s="118">
        <v>498</v>
      </c>
      <c r="C13" s="122" t="s">
        <v>146</v>
      </c>
      <c r="D13" s="122" t="s">
        <v>37</v>
      </c>
      <c r="E13" s="121"/>
      <c r="F13" s="121"/>
    </row>
    <row r="14" spans="1:6" ht="20.25" x14ac:dyDescent="0.4">
      <c r="A14" s="118">
        <v>12</v>
      </c>
      <c r="B14" s="118">
        <v>499</v>
      </c>
      <c r="C14" s="122" t="s">
        <v>150</v>
      </c>
      <c r="D14" s="122" t="s">
        <v>45</v>
      </c>
      <c r="E14" s="121"/>
      <c r="F14" s="121"/>
    </row>
    <row r="15" spans="1:6" ht="20.25" x14ac:dyDescent="0.4">
      <c r="A15" s="118">
        <v>13</v>
      </c>
      <c r="B15" s="118">
        <v>500</v>
      </c>
      <c r="C15" s="122" t="s">
        <v>72</v>
      </c>
      <c r="D15" s="122" t="s">
        <v>43</v>
      </c>
      <c r="E15" s="121"/>
      <c r="F15" s="121"/>
    </row>
    <row r="16" spans="1:6" ht="20.25" x14ac:dyDescent="0.4">
      <c r="A16" s="118">
        <v>14</v>
      </c>
      <c r="B16" s="118">
        <v>501</v>
      </c>
      <c r="C16" s="122" t="s">
        <v>178</v>
      </c>
      <c r="D16" s="122" t="s">
        <v>34</v>
      </c>
      <c r="E16" s="121"/>
      <c r="F16" s="121"/>
    </row>
    <row r="17" spans="1:6" ht="20.25" x14ac:dyDescent="0.4">
      <c r="A17" s="118">
        <v>15</v>
      </c>
      <c r="B17" s="118">
        <v>502</v>
      </c>
      <c r="C17" s="122" t="s">
        <v>77</v>
      </c>
      <c r="D17" s="122" t="s">
        <v>29</v>
      </c>
      <c r="E17" s="121"/>
      <c r="F17" s="121"/>
    </row>
    <row r="18" spans="1:6" ht="20.25" x14ac:dyDescent="0.4">
      <c r="A18" s="118">
        <v>16</v>
      </c>
      <c r="B18" s="118">
        <v>503</v>
      </c>
      <c r="C18" s="122" t="s">
        <v>181</v>
      </c>
      <c r="D18" s="122" t="s">
        <v>28</v>
      </c>
      <c r="E18" s="121"/>
      <c r="F18" s="121"/>
    </row>
    <row r="19" spans="1:6" ht="20.25" x14ac:dyDescent="0.4">
      <c r="A19" s="118">
        <v>17</v>
      </c>
      <c r="B19" s="118">
        <v>504</v>
      </c>
      <c r="C19" s="122" t="s">
        <v>69</v>
      </c>
      <c r="D19" s="122" t="s">
        <v>28</v>
      </c>
      <c r="E19" s="121"/>
      <c r="F19" s="121"/>
    </row>
    <row r="20" spans="1:6" ht="20.25" x14ac:dyDescent="0.4">
      <c r="A20" s="118">
        <v>18</v>
      </c>
      <c r="B20" s="118">
        <v>505</v>
      </c>
      <c r="C20" s="122" t="s">
        <v>186</v>
      </c>
      <c r="D20" s="122" t="s">
        <v>29</v>
      </c>
      <c r="E20" s="121"/>
      <c r="F20" s="121"/>
    </row>
    <row r="21" spans="1:6" ht="20.25" x14ac:dyDescent="0.4">
      <c r="A21" s="118">
        <v>19</v>
      </c>
      <c r="B21" s="118">
        <v>506</v>
      </c>
      <c r="C21" s="122" t="s">
        <v>188</v>
      </c>
      <c r="D21" s="122" t="s">
        <v>27</v>
      </c>
      <c r="E21" s="121"/>
      <c r="F21" s="121"/>
    </row>
    <row r="22" spans="1:6" ht="20.25" x14ac:dyDescent="0.4">
      <c r="A22" s="118">
        <v>20</v>
      </c>
      <c r="B22" s="118">
        <v>507</v>
      </c>
      <c r="C22" s="122" t="s">
        <v>193</v>
      </c>
      <c r="D22" s="122" t="s">
        <v>35</v>
      </c>
      <c r="E22" s="121"/>
      <c r="F22" s="121"/>
    </row>
    <row r="23" spans="1:6" ht="20.25" x14ac:dyDescent="0.4">
      <c r="A23" s="118">
        <v>21</v>
      </c>
      <c r="B23" s="118">
        <v>508</v>
      </c>
      <c r="C23" s="122" t="s">
        <v>205</v>
      </c>
      <c r="D23" s="122" t="s">
        <v>27</v>
      </c>
      <c r="E23" s="121"/>
      <c r="F23" s="121"/>
    </row>
    <row r="24" spans="1:6" ht="20.25" x14ac:dyDescent="0.4">
      <c r="A24" s="118">
        <v>22</v>
      </c>
      <c r="B24" s="118">
        <v>509</v>
      </c>
      <c r="C24" s="122" t="s">
        <v>207</v>
      </c>
      <c r="D24" s="122" t="s">
        <v>35</v>
      </c>
      <c r="E24" s="121"/>
      <c r="F24" s="121"/>
    </row>
    <row r="25" spans="1:6" ht="20.25" x14ac:dyDescent="0.4">
      <c r="A25" s="118">
        <v>23</v>
      </c>
      <c r="B25" s="118">
        <v>510</v>
      </c>
      <c r="C25" s="122" t="s">
        <v>71</v>
      </c>
      <c r="D25" s="122" t="s">
        <v>46</v>
      </c>
      <c r="E25" s="121"/>
      <c r="F25" s="121"/>
    </row>
    <row r="26" spans="1:6" ht="20.25" x14ac:dyDescent="0.4">
      <c r="A26" s="118">
        <v>24</v>
      </c>
      <c r="B26" s="118">
        <v>511</v>
      </c>
      <c r="C26" s="122" t="s">
        <v>213</v>
      </c>
      <c r="D26" s="122" t="s">
        <v>27</v>
      </c>
      <c r="E26" s="121"/>
      <c r="F26" s="121"/>
    </row>
    <row r="27" spans="1:6" ht="20.25" x14ac:dyDescent="0.4">
      <c r="A27" s="118">
        <v>25</v>
      </c>
      <c r="B27" s="118">
        <v>512</v>
      </c>
      <c r="C27" s="122" t="s">
        <v>216</v>
      </c>
      <c r="D27" s="122" t="s">
        <v>27</v>
      </c>
      <c r="E27" s="121"/>
      <c r="F27" s="121"/>
    </row>
    <row r="28" spans="1:6" ht="20.25" x14ac:dyDescent="0.4">
      <c r="A28" s="118">
        <v>26</v>
      </c>
      <c r="B28" s="118">
        <v>513</v>
      </c>
      <c r="C28" s="122" t="s">
        <v>220</v>
      </c>
      <c r="D28" s="122" t="s">
        <v>29</v>
      </c>
      <c r="E28" s="121"/>
      <c r="F28" s="121"/>
    </row>
    <row r="29" spans="1:6" ht="20.25" x14ac:dyDescent="0.4">
      <c r="A29" s="118">
        <v>27</v>
      </c>
      <c r="B29" s="118">
        <v>514</v>
      </c>
      <c r="C29" s="122" t="s">
        <v>228</v>
      </c>
      <c r="D29" s="122" t="s">
        <v>27</v>
      </c>
      <c r="E29" s="121"/>
      <c r="F29" s="121"/>
    </row>
    <row r="30" spans="1:6" ht="20.25" x14ac:dyDescent="0.4">
      <c r="A30" s="118">
        <v>28</v>
      </c>
      <c r="B30" s="118">
        <v>515</v>
      </c>
      <c r="C30" s="122" t="s">
        <v>127</v>
      </c>
      <c r="D30" s="122" t="s">
        <v>37</v>
      </c>
      <c r="E30" s="121"/>
      <c r="F30" s="121"/>
    </row>
    <row r="31" spans="1:6" ht="20.25" x14ac:dyDescent="0.4">
      <c r="A31" s="118">
        <v>29</v>
      </c>
      <c r="B31" s="118">
        <v>516</v>
      </c>
      <c r="C31" s="122" t="s">
        <v>147</v>
      </c>
      <c r="D31" s="122" t="s">
        <v>37</v>
      </c>
      <c r="E31" s="121"/>
      <c r="F31" s="121"/>
    </row>
    <row r="32" spans="1:6" ht="20.25" x14ac:dyDescent="0.4">
      <c r="A32" s="118">
        <v>30</v>
      </c>
      <c r="B32" s="118">
        <v>517</v>
      </c>
      <c r="C32" s="122" t="s">
        <v>235</v>
      </c>
      <c r="D32" s="122" t="s">
        <v>43</v>
      </c>
      <c r="E32" s="121"/>
      <c r="F32" s="121"/>
    </row>
    <row r="33" spans="1:6" ht="20.25" x14ac:dyDescent="0.4">
      <c r="A33" s="118">
        <v>31</v>
      </c>
      <c r="B33" s="118">
        <v>518</v>
      </c>
      <c r="C33" s="122" t="s">
        <v>134</v>
      </c>
      <c r="D33" s="122" t="s">
        <v>37</v>
      </c>
      <c r="E33" s="121"/>
      <c r="F33" s="121"/>
    </row>
    <row r="34" spans="1:6" ht="20.25" x14ac:dyDescent="0.4">
      <c r="A34" s="118">
        <v>32</v>
      </c>
      <c r="B34" s="118">
        <v>519</v>
      </c>
      <c r="C34" s="122" t="s">
        <v>170</v>
      </c>
      <c r="D34" s="122" t="s">
        <v>27</v>
      </c>
      <c r="E34" s="121"/>
      <c r="F34" s="121"/>
    </row>
    <row r="35" spans="1:6" ht="20.25" x14ac:dyDescent="0.4">
      <c r="A35" s="118">
        <v>33</v>
      </c>
      <c r="B35" s="118">
        <v>520</v>
      </c>
      <c r="C35" s="122" t="s">
        <v>243</v>
      </c>
      <c r="D35" s="122" t="s">
        <v>28</v>
      </c>
      <c r="E35" s="121"/>
      <c r="F35" s="121"/>
    </row>
    <row r="36" spans="1:6" ht="20.25" x14ac:dyDescent="0.4">
      <c r="A36" s="118">
        <v>34</v>
      </c>
      <c r="B36" s="118">
        <v>521</v>
      </c>
      <c r="C36" s="122" t="s">
        <v>246</v>
      </c>
      <c r="D36" s="122" t="s">
        <v>27</v>
      </c>
      <c r="E36" s="121"/>
      <c r="F36" s="121"/>
    </row>
    <row r="37" spans="1:6" ht="20.25" x14ac:dyDescent="0.4">
      <c r="A37" s="118">
        <v>35</v>
      </c>
      <c r="B37" s="118">
        <v>522</v>
      </c>
      <c r="C37" s="122" t="s">
        <v>249</v>
      </c>
      <c r="D37" s="122" t="s">
        <v>46</v>
      </c>
      <c r="E37" s="121"/>
      <c r="F37" s="121"/>
    </row>
    <row r="38" spans="1:6" ht="20.25" x14ac:dyDescent="0.4">
      <c r="A38" s="118">
        <v>36</v>
      </c>
      <c r="B38" s="118">
        <v>523</v>
      </c>
      <c r="C38" s="122" t="s">
        <v>252</v>
      </c>
      <c r="D38" s="122" t="s">
        <v>49</v>
      </c>
      <c r="E38" s="121"/>
      <c r="F38" s="121"/>
    </row>
    <row r="39" spans="1:6" ht="20.25" x14ac:dyDescent="0.4">
      <c r="A39" s="118">
        <v>37</v>
      </c>
      <c r="B39" s="118">
        <v>524</v>
      </c>
      <c r="C39" s="122" t="s">
        <v>256</v>
      </c>
      <c r="D39" s="122" t="s">
        <v>29</v>
      </c>
      <c r="E39" s="121"/>
      <c r="F39" s="121"/>
    </row>
    <row r="40" spans="1:6" ht="20.25" x14ac:dyDescent="0.4">
      <c r="A40" s="118">
        <v>38</v>
      </c>
      <c r="B40" s="118">
        <v>525</v>
      </c>
      <c r="C40" s="122" t="s">
        <v>259</v>
      </c>
      <c r="D40" s="122" t="s">
        <v>38</v>
      </c>
      <c r="E40" s="121"/>
      <c r="F40" s="121"/>
    </row>
    <row r="41" spans="1:6" ht="20.25" x14ac:dyDescent="0.4">
      <c r="A41" s="118">
        <v>39</v>
      </c>
      <c r="B41" s="118">
        <v>526</v>
      </c>
      <c r="C41" s="122" t="s">
        <v>154</v>
      </c>
      <c r="D41" s="122" t="s">
        <v>27</v>
      </c>
      <c r="E41" s="121"/>
      <c r="F41" s="121"/>
    </row>
    <row r="42" spans="1:6" ht="20.25" x14ac:dyDescent="0.4">
      <c r="A42" s="118">
        <v>40</v>
      </c>
      <c r="B42" s="118">
        <v>527</v>
      </c>
      <c r="C42" s="122" t="s">
        <v>262</v>
      </c>
      <c r="D42" s="122" t="s">
        <v>37</v>
      </c>
      <c r="E42" s="121"/>
      <c r="F42" s="121"/>
    </row>
    <row r="43" spans="1:6" ht="20.25" x14ac:dyDescent="0.4">
      <c r="A43" s="118">
        <v>41</v>
      </c>
      <c r="B43" s="118">
        <v>528</v>
      </c>
      <c r="C43" s="122" t="s">
        <v>123</v>
      </c>
      <c r="D43" s="122" t="s">
        <v>35</v>
      </c>
      <c r="E43" s="121"/>
      <c r="F43" s="121"/>
    </row>
    <row r="44" spans="1:6" ht="20.25" x14ac:dyDescent="0.4">
      <c r="A44" s="118">
        <v>42</v>
      </c>
      <c r="B44" s="118">
        <v>529</v>
      </c>
      <c r="C44" s="122" t="s">
        <v>53</v>
      </c>
      <c r="D44" s="122" t="s">
        <v>40</v>
      </c>
      <c r="E44" s="121"/>
      <c r="F44" s="121"/>
    </row>
    <row r="45" spans="1:6" ht="20.25" x14ac:dyDescent="0.4">
      <c r="A45" s="118">
        <v>43</v>
      </c>
      <c r="B45" s="118">
        <v>530</v>
      </c>
      <c r="C45" s="122" t="s">
        <v>267</v>
      </c>
      <c r="D45" s="122" t="s">
        <v>38</v>
      </c>
      <c r="E45" s="121"/>
      <c r="F45" s="121"/>
    </row>
    <row r="46" spans="1:6" ht="20.25" x14ac:dyDescent="0.4">
      <c r="A46" s="118">
        <v>44</v>
      </c>
      <c r="B46" s="118">
        <v>531</v>
      </c>
      <c r="C46" s="122" t="s">
        <v>269</v>
      </c>
      <c r="D46" s="122" t="s">
        <v>43</v>
      </c>
      <c r="E46" s="121"/>
      <c r="F46" s="121"/>
    </row>
    <row r="47" spans="1:6" ht="20.25" x14ac:dyDescent="0.4">
      <c r="A47" s="118">
        <v>45</v>
      </c>
      <c r="B47" s="118">
        <v>532</v>
      </c>
      <c r="C47" s="122" t="s">
        <v>116</v>
      </c>
      <c r="D47" s="122" t="s">
        <v>43</v>
      </c>
      <c r="E47" s="121"/>
      <c r="F47" s="121"/>
    </row>
    <row r="48" spans="1:6" ht="20.25" x14ac:dyDescent="0.4">
      <c r="A48" s="118">
        <v>46</v>
      </c>
      <c r="B48" s="118">
        <v>533</v>
      </c>
      <c r="C48" s="122" t="s">
        <v>275</v>
      </c>
      <c r="D48" s="122" t="s">
        <v>40</v>
      </c>
      <c r="E48" s="121"/>
      <c r="F48" s="121"/>
    </row>
    <row r="49" spans="1:6" ht="20.25" x14ac:dyDescent="0.4">
      <c r="A49" s="118">
        <v>47</v>
      </c>
      <c r="B49" s="118">
        <v>534</v>
      </c>
      <c r="C49" s="122" t="s">
        <v>278</v>
      </c>
      <c r="D49" s="122" t="s">
        <v>43</v>
      </c>
      <c r="E49" s="121"/>
      <c r="F49" s="121"/>
    </row>
    <row r="50" spans="1:6" ht="20.25" x14ac:dyDescent="0.4">
      <c r="A50" s="118">
        <v>48</v>
      </c>
      <c r="B50" s="118">
        <v>535</v>
      </c>
      <c r="C50" s="122" t="s">
        <v>318</v>
      </c>
      <c r="D50" s="122" t="s">
        <v>40</v>
      </c>
      <c r="E50" s="121"/>
      <c r="F50" s="121"/>
    </row>
    <row r="51" spans="1:6" ht="20.25" x14ac:dyDescent="0.4">
      <c r="A51" s="118">
        <v>49</v>
      </c>
      <c r="B51" s="118">
        <v>536</v>
      </c>
      <c r="C51" s="122" t="s">
        <v>319</v>
      </c>
      <c r="D51" s="122" t="s">
        <v>43</v>
      </c>
      <c r="E51" s="121"/>
      <c r="F51" s="121"/>
    </row>
    <row r="52" spans="1:6" ht="20.25" x14ac:dyDescent="0.4">
      <c r="A52" s="118">
        <v>50</v>
      </c>
      <c r="B52" s="118">
        <v>537</v>
      </c>
      <c r="C52" s="122" t="s">
        <v>320</v>
      </c>
      <c r="D52" s="122" t="s">
        <v>37</v>
      </c>
      <c r="E52" s="121"/>
      <c r="F52" s="121"/>
    </row>
    <row r="53" spans="1:6" ht="20.25" x14ac:dyDescent="0.4">
      <c r="A53" s="118">
        <v>51</v>
      </c>
      <c r="B53" s="118">
        <v>538</v>
      </c>
      <c r="C53" s="122" t="s">
        <v>324</v>
      </c>
      <c r="D53" s="122" t="s">
        <v>37</v>
      </c>
      <c r="E53" s="121"/>
      <c r="F53" s="121"/>
    </row>
    <row r="54" spans="1:6" ht="20.25" x14ac:dyDescent="0.4">
      <c r="A54" s="118">
        <v>52</v>
      </c>
      <c r="B54" s="118">
        <v>539</v>
      </c>
      <c r="C54" s="122" t="s">
        <v>325</v>
      </c>
      <c r="D54" s="122" t="s">
        <v>29</v>
      </c>
      <c r="E54" s="121"/>
      <c r="F54" s="121"/>
    </row>
    <row r="55" spans="1:6" ht="20.25" x14ac:dyDescent="0.4">
      <c r="A55" s="118">
        <v>53</v>
      </c>
      <c r="B55" s="118">
        <v>540</v>
      </c>
      <c r="C55" s="122" t="s">
        <v>118</v>
      </c>
      <c r="D55" s="122" t="s">
        <v>29</v>
      </c>
      <c r="E55" s="121"/>
      <c r="F55" s="121"/>
    </row>
    <row r="56" spans="1:6" ht="20.25" x14ac:dyDescent="0.4">
      <c r="A56" s="118">
        <v>54</v>
      </c>
      <c r="B56" s="118">
        <v>541</v>
      </c>
      <c r="C56" s="122" t="s">
        <v>326</v>
      </c>
      <c r="D56" s="122" t="s">
        <v>27</v>
      </c>
      <c r="E56" s="121"/>
      <c r="F56" s="121"/>
    </row>
    <row r="57" spans="1:6" s="129" customFormat="1" ht="23.25" customHeight="1" x14ac:dyDescent="0.2">
      <c r="A57" s="127">
        <v>55</v>
      </c>
      <c r="B57" s="127">
        <v>542</v>
      </c>
      <c r="C57" s="123" t="s">
        <v>328</v>
      </c>
      <c r="D57" s="122" t="s">
        <v>35</v>
      </c>
      <c r="E57" s="128"/>
      <c r="F57" s="128"/>
    </row>
    <row r="58" spans="1:6" ht="20.25" x14ac:dyDescent="0.4">
      <c r="A58" s="118">
        <v>56</v>
      </c>
      <c r="B58" s="118">
        <v>543</v>
      </c>
      <c r="C58" s="122" t="s">
        <v>329</v>
      </c>
      <c r="D58" s="122" t="s">
        <v>37</v>
      </c>
      <c r="E58" s="121"/>
      <c r="F58" s="121"/>
    </row>
    <row r="59" spans="1:6" ht="20.25" x14ac:dyDescent="0.4">
      <c r="A59" s="118">
        <v>57</v>
      </c>
      <c r="B59" s="118">
        <v>544</v>
      </c>
      <c r="C59" s="122" t="s">
        <v>331</v>
      </c>
      <c r="D59" s="122" t="s">
        <v>40</v>
      </c>
      <c r="E59" s="121"/>
      <c r="F59" s="121"/>
    </row>
    <row r="60" spans="1:6" ht="20.25" x14ac:dyDescent="0.4">
      <c r="A60" s="118">
        <v>58</v>
      </c>
      <c r="B60" s="118">
        <v>545</v>
      </c>
      <c r="C60" s="122" t="s">
        <v>332</v>
      </c>
      <c r="D60" s="122" t="s">
        <v>27</v>
      </c>
      <c r="E60" s="121"/>
      <c r="F60" s="121"/>
    </row>
    <row r="61" spans="1:6" ht="20.25" x14ac:dyDescent="0.4">
      <c r="A61" s="118">
        <v>59</v>
      </c>
      <c r="B61" s="118">
        <v>546</v>
      </c>
      <c r="C61" s="122" t="s">
        <v>128</v>
      </c>
      <c r="D61" s="122" t="s">
        <v>35</v>
      </c>
      <c r="E61" s="121"/>
      <c r="F61" s="121"/>
    </row>
    <row r="62" spans="1:6" ht="20.25" x14ac:dyDescent="0.4">
      <c r="A62" s="118">
        <v>60</v>
      </c>
      <c r="B62" s="118">
        <v>547</v>
      </c>
      <c r="C62" s="122" t="s">
        <v>468</v>
      </c>
      <c r="D62" s="122" t="s">
        <v>27</v>
      </c>
      <c r="E62" s="121"/>
      <c r="F62" s="121"/>
    </row>
    <row r="63" spans="1:6" ht="20.25" x14ac:dyDescent="0.4">
      <c r="A63" s="118">
        <v>61</v>
      </c>
      <c r="B63" s="118">
        <v>548</v>
      </c>
      <c r="C63" s="122" t="s">
        <v>333</v>
      </c>
      <c r="D63" s="122" t="s">
        <v>37</v>
      </c>
      <c r="E63" s="121"/>
      <c r="F63" s="121"/>
    </row>
    <row r="64" spans="1:6" ht="20.25" x14ac:dyDescent="0.4">
      <c r="A64" s="118">
        <v>62</v>
      </c>
      <c r="B64" s="118">
        <v>549</v>
      </c>
      <c r="C64" s="122" t="s">
        <v>353</v>
      </c>
      <c r="D64" s="122" t="s">
        <v>35</v>
      </c>
      <c r="E64" s="121"/>
      <c r="F64" s="121"/>
    </row>
    <row r="65" spans="1:6" ht="20.25" x14ac:dyDescent="0.4">
      <c r="A65" s="118">
        <v>63</v>
      </c>
      <c r="B65" s="118">
        <v>550</v>
      </c>
      <c r="C65" s="122" t="s">
        <v>362</v>
      </c>
      <c r="D65" s="122" t="s">
        <v>27</v>
      </c>
      <c r="E65" s="121"/>
      <c r="F65" s="121"/>
    </row>
    <row r="66" spans="1:6" ht="20.25" x14ac:dyDescent="0.4">
      <c r="A66" s="118">
        <v>64</v>
      </c>
      <c r="B66" s="118">
        <v>551</v>
      </c>
      <c r="C66" s="122" t="s">
        <v>323</v>
      </c>
      <c r="D66" s="122" t="s">
        <v>38</v>
      </c>
      <c r="E66" s="121"/>
      <c r="F66" s="121"/>
    </row>
    <row r="67" spans="1:6" ht="20.25" x14ac:dyDescent="0.4">
      <c r="A67" s="118">
        <v>65</v>
      </c>
      <c r="B67" s="118">
        <v>552</v>
      </c>
      <c r="C67" s="122" t="s">
        <v>136</v>
      </c>
      <c r="D67" s="122" t="s">
        <v>37</v>
      </c>
      <c r="E67" s="121"/>
      <c r="F67" s="121"/>
    </row>
    <row r="68" spans="1:6" ht="20.25" x14ac:dyDescent="0.4">
      <c r="A68" s="118">
        <v>66</v>
      </c>
      <c r="B68" s="118">
        <v>553</v>
      </c>
      <c r="C68" s="122" t="s">
        <v>108</v>
      </c>
      <c r="D68" s="122" t="s">
        <v>27</v>
      </c>
      <c r="E68" s="121"/>
      <c r="F68" s="121"/>
    </row>
    <row r="69" spans="1:6" ht="20.25" x14ac:dyDescent="0.4">
      <c r="A69" s="118">
        <v>67</v>
      </c>
      <c r="B69" s="118">
        <v>554</v>
      </c>
      <c r="C69" s="122" t="s">
        <v>363</v>
      </c>
      <c r="D69" s="122" t="s">
        <v>37</v>
      </c>
      <c r="E69" s="121"/>
      <c r="F69" s="121"/>
    </row>
    <row r="70" spans="1:6" ht="20.25" x14ac:dyDescent="0.4">
      <c r="A70" s="118">
        <v>68</v>
      </c>
      <c r="B70" s="118">
        <v>555</v>
      </c>
      <c r="C70" s="122" t="s">
        <v>204</v>
      </c>
      <c r="D70" s="122" t="s">
        <v>35</v>
      </c>
      <c r="E70" s="121"/>
      <c r="F70" s="121"/>
    </row>
    <row r="71" spans="1:6" ht="21.75" customHeight="1" x14ac:dyDescent="0.2">
      <c r="A71" s="130">
        <v>69</v>
      </c>
      <c r="B71" s="130">
        <v>556</v>
      </c>
      <c r="C71" s="123" t="s">
        <v>364</v>
      </c>
      <c r="D71" s="122" t="s">
        <v>28</v>
      </c>
      <c r="E71" s="121"/>
      <c r="F71" s="121"/>
    </row>
    <row r="72" spans="1:6" ht="20.25" x14ac:dyDescent="0.4">
      <c r="A72" s="118">
        <v>70</v>
      </c>
      <c r="B72" s="118">
        <v>557</v>
      </c>
      <c r="C72" s="122" t="s">
        <v>120</v>
      </c>
      <c r="D72" s="122" t="s">
        <v>32</v>
      </c>
      <c r="E72" s="121"/>
      <c r="F72" s="121"/>
    </row>
    <row r="73" spans="1:6" ht="20.25" x14ac:dyDescent="0.4">
      <c r="A73" s="118">
        <v>71</v>
      </c>
      <c r="B73" s="118">
        <v>558</v>
      </c>
      <c r="C73" s="122" t="s">
        <v>140</v>
      </c>
      <c r="D73" s="122" t="s">
        <v>35</v>
      </c>
      <c r="E73" s="121"/>
      <c r="F73" s="121"/>
    </row>
    <row r="74" spans="1:6" ht="20.25" x14ac:dyDescent="0.4">
      <c r="A74" s="118">
        <v>72</v>
      </c>
      <c r="B74" s="118">
        <v>559</v>
      </c>
      <c r="C74" s="122" t="s">
        <v>369</v>
      </c>
      <c r="D74" s="122" t="s">
        <v>32</v>
      </c>
      <c r="E74" s="121"/>
      <c r="F74" s="121"/>
    </row>
    <row r="75" spans="1:6" ht="20.25" x14ac:dyDescent="0.4">
      <c r="A75" s="118">
        <v>73</v>
      </c>
      <c r="B75" s="118">
        <v>560</v>
      </c>
      <c r="C75" s="122" t="s">
        <v>97</v>
      </c>
      <c r="D75" s="122" t="s">
        <v>29</v>
      </c>
      <c r="E75" s="121"/>
      <c r="F75" s="121"/>
    </row>
    <row r="76" spans="1:6" ht="20.25" x14ac:dyDescent="0.4">
      <c r="A76" s="118">
        <v>74</v>
      </c>
      <c r="B76" s="118">
        <v>561</v>
      </c>
      <c r="C76" s="122" t="s">
        <v>370</v>
      </c>
      <c r="D76" s="122" t="s">
        <v>35</v>
      </c>
      <c r="E76" s="121"/>
      <c r="F76" s="121"/>
    </row>
    <row r="77" spans="1:6" ht="20.25" x14ac:dyDescent="0.4">
      <c r="A77" s="118">
        <v>75</v>
      </c>
      <c r="B77" s="118">
        <v>562</v>
      </c>
      <c r="C77" s="122" t="s">
        <v>380</v>
      </c>
      <c r="D77" s="122" t="s">
        <v>38</v>
      </c>
      <c r="E77" s="121"/>
      <c r="F77" s="121"/>
    </row>
    <row r="78" spans="1:6" ht="20.25" x14ac:dyDescent="0.4">
      <c r="A78" s="118">
        <v>76</v>
      </c>
      <c r="B78" s="118">
        <v>563</v>
      </c>
      <c r="C78" s="122" t="s">
        <v>148</v>
      </c>
      <c r="D78" s="122" t="s">
        <v>37</v>
      </c>
      <c r="E78" s="121"/>
      <c r="F78" s="121"/>
    </row>
    <row r="79" spans="1:6" ht="20.25" x14ac:dyDescent="0.4">
      <c r="A79" s="118">
        <v>77</v>
      </c>
      <c r="B79" s="118">
        <v>564</v>
      </c>
      <c r="C79" s="122" t="s">
        <v>384</v>
      </c>
      <c r="D79" s="122" t="s">
        <v>29</v>
      </c>
      <c r="E79" s="121"/>
      <c r="F79" s="121"/>
    </row>
    <row r="80" spans="1:6" ht="20.25" x14ac:dyDescent="0.4">
      <c r="A80" s="118">
        <v>78</v>
      </c>
      <c r="B80" s="118">
        <v>565</v>
      </c>
      <c r="C80" s="122" t="s">
        <v>387</v>
      </c>
      <c r="D80" s="122" t="s">
        <v>35</v>
      </c>
      <c r="E80" s="121"/>
      <c r="F80" s="121"/>
    </row>
    <row r="81" spans="1:6" ht="20.25" x14ac:dyDescent="0.4">
      <c r="A81" s="118">
        <v>79</v>
      </c>
      <c r="B81" s="118">
        <v>566</v>
      </c>
      <c r="C81" s="122" t="s">
        <v>390</v>
      </c>
      <c r="D81" s="122" t="s">
        <v>40</v>
      </c>
      <c r="E81" s="121"/>
      <c r="F81" s="121"/>
    </row>
    <row r="82" spans="1:6" ht="20.25" x14ac:dyDescent="0.4">
      <c r="A82" s="118">
        <v>80</v>
      </c>
      <c r="B82" s="118">
        <v>567</v>
      </c>
      <c r="C82" s="122" t="s">
        <v>125</v>
      </c>
      <c r="D82" s="122" t="s">
        <v>35</v>
      </c>
      <c r="E82" s="121"/>
      <c r="F82" s="121"/>
    </row>
    <row r="83" spans="1:6" ht="20.25" x14ac:dyDescent="0.4">
      <c r="A83" s="118">
        <v>81</v>
      </c>
      <c r="B83" s="118">
        <v>568</v>
      </c>
      <c r="C83" s="122" t="s">
        <v>400</v>
      </c>
      <c r="D83" s="122" t="s">
        <v>43</v>
      </c>
      <c r="E83" s="121"/>
      <c r="F83" s="121"/>
    </row>
    <row r="84" spans="1:6" ht="20.25" x14ac:dyDescent="0.4">
      <c r="A84" s="118">
        <v>82</v>
      </c>
      <c r="B84" s="118">
        <v>569</v>
      </c>
      <c r="C84" s="122" t="s">
        <v>407</v>
      </c>
      <c r="D84" s="122" t="s">
        <v>34</v>
      </c>
      <c r="E84" s="121"/>
      <c r="F84" s="121"/>
    </row>
    <row r="85" spans="1:6" ht="20.25" x14ac:dyDescent="0.4">
      <c r="A85" s="118">
        <v>83</v>
      </c>
      <c r="B85" s="118">
        <v>570</v>
      </c>
      <c r="C85" s="122" t="s">
        <v>410</v>
      </c>
      <c r="D85" s="122" t="s">
        <v>38</v>
      </c>
      <c r="E85" s="121"/>
      <c r="F85" s="121"/>
    </row>
    <row r="86" spans="1:6" ht="20.25" x14ac:dyDescent="0.4">
      <c r="A86" s="118">
        <v>84</v>
      </c>
      <c r="B86" s="118">
        <v>571</v>
      </c>
      <c r="C86" s="122" t="s">
        <v>413</v>
      </c>
      <c r="D86" s="122" t="s">
        <v>38</v>
      </c>
      <c r="E86" s="121"/>
      <c r="F86" s="121"/>
    </row>
  </sheetData>
  <mergeCells count="2">
    <mergeCell ref="A1:F1"/>
    <mergeCell ref="A2:F2"/>
  </mergeCells>
  <pageMargins left="0.43307086614173229" right="0.1574803149606299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8"/>
  <sheetViews>
    <sheetView zoomScale="140" zoomScaleNormal="140" workbookViewId="0">
      <selection activeCell="C13" sqref="C13"/>
    </sheetView>
  </sheetViews>
  <sheetFormatPr defaultColWidth="9.125" defaultRowHeight="19.5" x14ac:dyDescent="0.25"/>
  <cols>
    <col min="1" max="1" width="6.75" style="132" customWidth="1"/>
    <col min="2" max="2" width="27.25" style="140" customWidth="1"/>
    <col min="3" max="3" width="34.25" style="144" customWidth="1"/>
    <col min="4" max="4" width="14.75" style="132" customWidth="1"/>
    <col min="5" max="5" width="13.875" style="132" customWidth="1"/>
    <col min="6" max="16384" width="9.125" style="132"/>
  </cols>
  <sheetData>
    <row r="1" spans="1:5" s="2" customFormat="1" ht="24.75" x14ac:dyDescent="0.6">
      <c r="A1" s="187" t="s">
        <v>469</v>
      </c>
      <c r="B1" s="187"/>
      <c r="C1" s="187"/>
      <c r="D1" s="187"/>
      <c r="E1" s="187"/>
    </row>
    <row r="2" spans="1:5" s="2" customFormat="1" ht="24.75" x14ac:dyDescent="0.6">
      <c r="A2" s="187" t="s">
        <v>476</v>
      </c>
      <c r="B2" s="187"/>
      <c r="C2" s="187"/>
      <c r="D2" s="187"/>
      <c r="E2" s="187"/>
    </row>
    <row r="3" spans="1:5" s="2" customFormat="1" ht="24.75" x14ac:dyDescent="0.6">
      <c r="A3" s="206" t="s">
        <v>477</v>
      </c>
      <c r="B3" s="206"/>
      <c r="C3" s="206"/>
      <c r="D3" s="206"/>
      <c r="E3" s="206"/>
    </row>
    <row r="4" spans="1:5" s="2" customFormat="1" ht="27.75" customHeight="1" x14ac:dyDescent="0.6">
      <c r="A4" s="142" t="s">
        <v>84</v>
      </c>
      <c r="B4" s="142" t="s">
        <v>85</v>
      </c>
      <c r="C4" s="142" t="s">
        <v>470</v>
      </c>
      <c r="D4" s="142" t="s">
        <v>471</v>
      </c>
      <c r="E4" s="142" t="s">
        <v>87</v>
      </c>
    </row>
    <row r="5" spans="1:5" ht="24.75" x14ac:dyDescent="0.55000000000000004">
      <c r="A5" s="133">
        <v>1</v>
      </c>
      <c r="B5" s="134" t="s">
        <v>478</v>
      </c>
      <c r="C5" s="137" t="s">
        <v>479</v>
      </c>
      <c r="D5" s="136"/>
      <c r="E5" s="136"/>
    </row>
    <row r="6" spans="1:5" ht="24.75" x14ac:dyDescent="0.55000000000000004">
      <c r="A6" s="143">
        <v>2</v>
      </c>
      <c r="B6" s="134" t="s">
        <v>472</v>
      </c>
      <c r="C6" s="137" t="s">
        <v>473</v>
      </c>
      <c r="D6" s="136"/>
      <c r="E6" s="136"/>
    </row>
    <row r="7" spans="1:5" ht="24.75" x14ac:dyDescent="0.55000000000000004">
      <c r="A7" s="143">
        <v>3</v>
      </c>
      <c r="B7" s="134" t="s">
        <v>474</v>
      </c>
      <c r="C7" s="137" t="s">
        <v>475</v>
      </c>
      <c r="D7" s="136"/>
      <c r="E7" s="136"/>
    </row>
    <row r="8" spans="1:5" ht="24.75" x14ac:dyDescent="0.55000000000000004">
      <c r="A8" s="133">
        <v>4</v>
      </c>
      <c r="B8" s="134" t="s">
        <v>17</v>
      </c>
      <c r="C8" s="137" t="s">
        <v>37</v>
      </c>
      <c r="D8" s="136"/>
      <c r="E8" s="136"/>
    </row>
    <row r="9" spans="1:5" ht="24.75" x14ac:dyDescent="0.55000000000000004">
      <c r="A9" s="143">
        <v>5</v>
      </c>
      <c r="B9" s="134" t="s">
        <v>22</v>
      </c>
      <c r="C9" s="137" t="s">
        <v>37</v>
      </c>
      <c r="D9" s="136"/>
      <c r="E9" s="136"/>
    </row>
    <row r="10" spans="1:5" ht="24.75" x14ac:dyDescent="0.55000000000000004">
      <c r="A10" s="143">
        <v>6</v>
      </c>
      <c r="B10" s="137" t="s">
        <v>25</v>
      </c>
      <c r="C10" s="137" t="s">
        <v>37</v>
      </c>
      <c r="D10" s="136"/>
      <c r="E10" s="136"/>
    </row>
    <row r="11" spans="1:5" ht="24.75" x14ac:dyDescent="0.55000000000000004">
      <c r="A11" s="133">
        <v>7</v>
      </c>
      <c r="B11" s="137" t="s">
        <v>51</v>
      </c>
      <c r="C11" s="137" t="s">
        <v>37</v>
      </c>
      <c r="D11" s="136"/>
      <c r="E11" s="136"/>
    </row>
    <row r="12" spans="1:5" ht="24.75" x14ac:dyDescent="0.55000000000000004">
      <c r="A12" s="143">
        <v>8</v>
      </c>
      <c r="B12" s="135" t="s">
        <v>33</v>
      </c>
      <c r="C12" s="137" t="s">
        <v>34</v>
      </c>
      <c r="D12" s="136"/>
      <c r="E12" s="136"/>
    </row>
    <row r="13" spans="1:5" ht="24.75" x14ac:dyDescent="0.55000000000000004">
      <c r="A13" s="143">
        <v>9</v>
      </c>
      <c r="B13" s="135" t="s">
        <v>73</v>
      </c>
      <c r="C13" s="137" t="s">
        <v>46</v>
      </c>
      <c r="D13" s="136"/>
      <c r="E13" s="136"/>
    </row>
    <row r="14" spans="1:5" ht="24.75" x14ac:dyDescent="0.55000000000000004">
      <c r="A14" s="133">
        <v>10</v>
      </c>
      <c r="B14" s="135" t="s">
        <v>106</v>
      </c>
      <c r="C14" s="137" t="s">
        <v>27</v>
      </c>
      <c r="D14" s="136"/>
      <c r="E14" s="136"/>
    </row>
    <row r="15" spans="1:5" ht="24.75" x14ac:dyDescent="0.55000000000000004">
      <c r="A15" s="143">
        <v>11</v>
      </c>
      <c r="B15" s="135" t="s">
        <v>132</v>
      </c>
      <c r="C15" s="137" t="s">
        <v>35</v>
      </c>
      <c r="D15" s="136"/>
      <c r="E15" s="136"/>
    </row>
    <row r="16" spans="1:5" ht="24.75" x14ac:dyDescent="0.55000000000000004">
      <c r="A16" s="143">
        <v>12</v>
      </c>
      <c r="B16" s="137" t="s">
        <v>55</v>
      </c>
      <c r="C16" s="137" t="s">
        <v>40</v>
      </c>
      <c r="D16" s="136"/>
      <c r="E16" s="136"/>
    </row>
    <row r="17" spans="1:5" ht="24.75" x14ac:dyDescent="0.55000000000000004">
      <c r="A17" s="133">
        <v>13</v>
      </c>
      <c r="B17" s="135" t="s">
        <v>146</v>
      </c>
      <c r="C17" s="137" t="s">
        <v>37</v>
      </c>
      <c r="D17" s="136"/>
      <c r="E17" s="136"/>
    </row>
    <row r="18" spans="1:5" ht="24.75" x14ac:dyDescent="0.55000000000000004">
      <c r="A18" s="143">
        <v>14</v>
      </c>
      <c r="B18" s="135" t="s">
        <v>150</v>
      </c>
      <c r="C18" s="137" t="s">
        <v>45</v>
      </c>
      <c r="D18" s="136"/>
      <c r="E18" s="136"/>
    </row>
    <row r="19" spans="1:5" ht="24.75" x14ac:dyDescent="0.55000000000000004">
      <c r="A19" s="143">
        <v>15</v>
      </c>
      <c r="B19" s="135" t="s">
        <v>72</v>
      </c>
      <c r="C19" s="137" t="s">
        <v>43</v>
      </c>
      <c r="D19" s="136"/>
      <c r="E19" s="136"/>
    </row>
    <row r="20" spans="1:5" ht="24.75" x14ac:dyDescent="0.55000000000000004">
      <c r="A20" s="133">
        <v>16</v>
      </c>
      <c r="B20" s="135" t="s">
        <v>178</v>
      </c>
      <c r="C20" s="137" t="s">
        <v>34</v>
      </c>
      <c r="D20" s="136"/>
      <c r="E20" s="136"/>
    </row>
    <row r="21" spans="1:5" ht="24.75" x14ac:dyDescent="0.55000000000000004">
      <c r="A21" s="143">
        <v>17</v>
      </c>
      <c r="B21" s="135" t="s">
        <v>77</v>
      </c>
      <c r="C21" s="137" t="s">
        <v>29</v>
      </c>
      <c r="D21" s="136"/>
      <c r="E21" s="136"/>
    </row>
    <row r="22" spans="1:5" ht="24.75" x14ac:dyDescent="0.55000000000000004">
      <c r="A22" s="143">
        <v>18</v>
      </c>
      <c r="B22" s="135" t="s">
        <v>181</v>
      </c>
      <c r="C22" s="137" t="s">
        <v>28</v>
      </c>
      <c r="D22" s="136"/>
      <c r="E22" s="136"/>
    </row>
    <row r="23" spans="1:5" ht="24.75" x14ac:dyDescent="0.55000000000000004">
      <c r="A23" s="133">
        <v>19</v>
      </c>
      <c r="B23" s="135" t="s">
        <v>69</v>
      </c>
      <c r="C23" s="137" t="s">
        <v>28</v>
      </c>
      <c r="D23" s="136"/>
      <c r="E23" s="136"/>
    </row>
    <row r="24" spans="1:5" ht="24.75" x14ac:dyDescent="0.55000000000000004">
      <c r="A24" s="143">
        <v>20</v>
      </c>
      <c r="B24" s="135" t="s">
        <v>186</v>
      </c>
      <c r="C24" s="137" t="s">
        <v>29</v>
      </c>
      <c r="D24" s="136"/>
      <c r="E24" s="136"/>
    </row>
    <row r="25" spans="1:5" ht="24.75" x14ac:dyDescent="0.55000000000000004">
      <c r="A25" s="143">
        <v>21</v>
      </c>
      <c r="B25" s="135" t="s">
        <v>188</v>
      </c>
      <c r="C25" s="137" t="s">
        <v>27</v>
      </c>
      <c r="D25" s="136"/>
      <c r="E25" s="136"/>
    </row>
    <row r="26" spans="1:5" ht="24.75" x14ac:dyDescent="0.55000000000000004">
      <c r="A26" s="133">
        <v>22</v>
      </c>
      <c r="B26" s="135" t="s">
        <v>193</v>
      </c>
      <c r="C26" s="137" t="s">
        <v>35</v>
      </c>
      <c r="D26" s="136"/>
      <c r="E26" s="136"/>
    </row>
    <row r="27" spans="1:5" ht="24.75" x14ac:dyDescent="0.55000000000000004">
      <c r="A27" s="143">
        <v>23</v>
      </c>
      <c r="B27" s="135" t="s">
        <v>205</v>
      </c>
      <c r="C27" s="137" t="s">
        <v>27</v>
      </c>
      <c r="D27" s="136"/>
      <c r="E27" s="136"/>
    </row>
    <row r="28" spans="1:5" ht="24.75" x14ac:dyDescent="0.55000000000000004">
      <c r="A28" s="143">
        <v>24</v>
      </c>
      <c r="B28" s="135" t="s">
        <v>207</v>
      </c>
      <c r="C28" s="137" t="s">
        <v>35</v>
      </c>
      <c r="D28" s="136"/>
      <c r="E28" s="136"/>
    </row>
    <row r="29" spans="1:5" ht="24.75" x14ac:dyDescent="0.55000000000000004">
      <c r="A29" s="133">
        <v>25</v>
      </c>
      <c r="B29" s="135" t="s">
        <v>71</v>
      </c>
      <c r="C29" s="137" t="s">
        <v>46</v>
      </c>
      <c r="D29" s="136"/>
      <c r="E29" s="136"/>
    </row>
    <row r="30" spans="1:5" ht="24.75" x14ac:dyDescent="0.55000000000000004">
      <c r="A30" s="143">
        <v>26</v>
      </c>
      <c r="B30" s="135" t="s">
        <v>213</v>
      </c>
      <c r="C30" s="137" t="s">
        <v>27</v>
      </c>
      <c r="D30" s="136"/>
      <c r="E30" s="136"/>
    </row>
    <row r="31" spans="1:5" ht="24.75" x14ac:dyDescent="0.55000000000000004">
      <c r="A31" s="143">
        <v>27</v>
      </c>
      <c r="B31" s="135" t="s">
        <v>216</v>
      </c>
      <c r="C31" s="137" t="s">
        <v>27</v>
      </c>
      <c r="D31" s="136"/>
      <c r="E31" s="136"/>
    </row>
    <row r="32" spans="1:5" ht="24.75" x14ac:dyDescent="0.55000000000000004">
      <c r="A32" s="133">
        <v>28</v>
      </c>
      <c r="B32" s="135" t="s">
        <v>220</v>
      </c>
      <c r="C32" s="137" t="s">
        <v>29</v>
      </c>
      <c r="D32" s="136"/>
      <c r="E32" s="136"/>
    </row>
    <row r="33" spans="1:5" ht="24.75" x14ac:dyDescent="0.55000000000000004">
      <c r="A33" s="143">
        <v>29</v>
      </c>
      <c r="B33" s="135" t="s">
        <v>228</v>
      </c>
      <c r="C33" s="137" t="s">
        <v>27</v>
      </c>
      <c r="D33" s="136"/>
      <c r="E33" s="136"/>
    </row>
    <row r="34" spans="1:5" ht="24.75" x14ac:dyDescent="0.55000000000000004">
      <c r="A34" s="143">
        <v>30</v>
      </c>
      <c r="B34" s="135" t="s">
        <v>127</v>
      </c>
      <c r="C34" s="137" t="s">
        <v>37</v>
      </c>
      <c r="D34" s="136"/>
      <c r="E34" s="136"/>
    </row>
    <row r="35" spans="1:5" ht="24.75" x14ac:dyDescent="0.55000000000000004">
      <c r="A35" s="133">
        <v>31</v>
      </c>
      <c r="B35" s="135" t="s">
        <v>147</v>
      </c>
      <c r="C35" s="137" t="s">
        <v>37</v>
      </c>
      <c r="D35" s="136"/>
      <c r="E35" s="136"/>
    </row>
    <row r="36" spans="1:5" ht="24.75" x14ac:dyDescent="0.55000000000000004">
      <c r="A36" s="143">
        <v>32</v>
      </c>
      <c r="B36" s="135" t="s">
        <v>235</v>
      </c>
      <c r="C36" s="137" t="s">
        <v>43</v>
      </c>
      <c r="D36" s="136"/>
      <c r="E36" s="136"/>
    </row>
    <row r="37" spans="1:5" ht="24.75" x14ac:dyDescent="0.55000000000000004">
      <c r="A37" s="143">
        <v>33</v>
      </c>
      <c r="B37" s="135" t="s">
        <v>134</v>
      </c>
      <c r="C37" s="137" t="s">
        <v>37</v>
      </c>
      <c r="D37" s="136"/>
      <c r="E37" s="136"/>
    </row>
    <row r="38" spans="1:5" ht="24.75" x14ac:dyDescent="0.55000000000000004">
      <c r="A38" s="133">
        <v>34</v>
      </c>
      <c r="B38" s="135" t="s">
        <v>170</v>
      </c>
      <c r="C38" s="137" t="s">
        <v>27</v>
      </c>
      <c r="D38" s="136"/>
      <c r="E38" s="136"/>
    </row>
    <row r="39" spans="1:5" ht="24.75" x14ac:dyDescent="0.55000000000000004">
      <c r="A39" s="143">
        <v>35</v>
      </c>
      <c r="B39" s="135" t="s">
        <v>243</v>
      </c>
      <c r="C39" s="137" t="s">
        <v>28</v>
      </c>
      <c r="D39" s="136"/>
      <c r="E39" s="136"/>
    </row>
    <row r="40" spans="1:5" ht="24.75" x14ac:dyDescent="0.55000000000000004">
      <c r="A40" s="143">
        <v>36</v>
      </c>
      <c r="B40" s="135" t="s">
        <v>246</v>
      </c>
      <c r="C40" s="137" t="s">
        <v>27</v>
      </c>
      <c r="D40" s="136"/>
      <c r="E40" s="136"/>
    </row>
    <row r="41" spans="1:5" ht="24.75" x14ac:dyDescent="0.55000000000000004">
      <c r="A41" s="133">
        <v>37</v>
      </c>
      <c r="B41" s="135" t="s">
        <v>249</v>
      </c>
      <c r="C41" s="137" t="s">
        <v>46</v>
      </c>
      <c r="D41" s="136"/>
      <c r="E41" s="136"/>
    </row>
    <row r="42" spans="1:5" ht="24.75" x14ac:dyDescent="0.55000000000000004">
      <c r="A42" s="143">
        <v>38</v>
      </c>
      <c r="B42" s="135" t="s">
        <v>252</v>
      </c>
      <c r="C42" s="137" t="s">
        <v>49</v>
      </c>
      <c r="D42" s="136"/>
      <c r="E42" s="136"/>
    </row>
    <row r="43" spans="1:5" ht="24.75" x14ac:dyDescent="0.55000000000000004">
      <c r="A43" s="143">
        <v>39</v>
      </c>
      <c r="B43" s="135" t="s">
        <v>256</v>
      </c>
      <c r="C43" s="137" t="s">
        <v>29</v>
      </c>
      <c r="D43" s="136"/>
      <c r="E43" s="136"/>
    </row>
    <row r="44" spans="1:5" ht="24.75" x14ac:dyDescent="0.55000000000000004">
      <c r="A44" s="133">
        <v>40</v>
      </c>
      <c r="B44" s="135" t="s">
        <v>259</v>
      </c>
      <c r="C44" s="137" t="s">
        <v>38</v>
      </c>
      <c r="D44" s="136"/>
      <c r="E44" s="136"/>
    </row>
    <row r="45" spans="1:5" ht="24.75" x14ac:dyDescent="0.55000000000000004">
      <c r="A45" s="143">
        <v>41</v>
      </c>
      <c r="B45" s="135" t="s">
        <v>154</v>
      </c>
      <c r="C45" s="137" t="s">
        <v>27</v>
      </c>
      <c r="D45" s="136"/>
      <c r="E45" s="136"/>
    </row>
    <row r="46" spans="1:5" ht="24.75" x14ac:dyDescent="0.55000000000000004">
      <c r="A46" s="143">
        <v>42</v>
      </c>
      <c r="B46" s="135" t="s">
        <v>262</v>
      </c>
      <c r="C46" s="137" t="s">
        <v>37</v>
      </c>
      <c r="D46" s="136"/>
      <c r="E46" s="136"/>
    </row>
    <row r="47" spans="1:5" ht="24.75" x14ac:dyDescent="0.55000000000000004">
      <c r="A47" s="133">
        <v>43</v>
      </c>
      <c r="B47" s="135" t="s">
        <v>123</v>
      </c>
      <c r="C47" s="137" t="s">
        <v>35</v>
      </c>
      <c r="D47" s="136"/>
      <c r="E47" s="136"/>
    </row>
    <row r="48" spans="1:5" ht="24.75" x14ac:dyDescent="0.55000000000000004">
      <c r="A48" s="143">
        <v>44</v>
      </c>
      <c r="B48" s="135" t="s">
        <v>53</v>
      </c>
      <c r="C48" s="137" t="s">
        <v>40</v>
      </c>
      <c r="D48" s="136"/>
      <c r="E48" s="136"/>
    </row>
    <row r="49" spans="1:5" ht="24.75" x14ac:dyDescent="0.55000000000000004">
      <c r="A49" s="143">
        <v>45</v>
      </c>
      <c r="B49" s="135" t="s">
        <v>267</v>
      </c>
      <c r="C49" s="137" t="s">
        <v>38</v>
      </c>
      <c r="D49" s="136"/>
      <c r="E49" s="136"/>
    </row>
    <row r="50" spans="1:5" ht="24.75" x14ac:dyDescent="0.55000000000000004">
      <c r="A50" s="133">
        <v>46</v>
      </c>
      <c r="B50" s="135" t="s">
        <v>269</v>
      </c>
      <c r="C50" s="137" t="s">
        <v>43</v>
      </c>
      <c r="D50" s="136"/>
      <c r="E50" s="136"/>
    </row>
    <row r="51" spans="1:5" ht="24.75" x14ac:dyDescent="0.55000000000000004">
      <c r="A51" s="143">
        <v>47</v>
      </c>
      <c r="B51" s="135" t="s">
        <v>116</v>
      </c>
      <c r="C51" s="137" t="s">
        <v>43</v>
      </c>
      <c r="D51" s="136"/>
      <c r="E51" s="136"/>
    </row>
    <row r="52" spans="1:5" ht="24.75" x14ac:dyDescent="0.55000000000000004">
      <c r="A52" s="143">
        <v>48</v>
      </c>
      <c r="B52" s="135" t="s">
        <v>275</v>
      </c>
      <c r="C52" s="137" t="s">
        <v>40</v>
      </c>
      <c r="D52" s="136"/>
      <c r="E52" s="136"/>
    </row>
    <row r="53" spans="1:5" ht="24.75" x14ac:dyDescent="0.55000000000000004">
      <c r="A53" s="133">
        <v>49</v>
      </c>
      <c r="B53" s="135" t="s">
        <v>278</v>
      </c>
      <c r="C53" s="137" t="s">
        <v>43</v>
      </c>
      <c r="D53" s="136"/>
      <c r="E53" s="136"/>
    </row>
    <row r="54" spans="1:5" ht="24.75" x14ac:dyDescent="0.55000000000000004">
      <c r="A54" s="143">
        <v>50</v>
      </c>
      <c r="B54" s="135" t="s">
        <v>318</v>
      </c>
      <c r="C54" s="137" t="s">
        <v>40</v>
      </c>
      <c r="D54" s="136"/>
      <c r="E54" s="136"/>
    </row>
    <row r="55" spans="1:5" ht="24.75" x14ac:dyDescent="0.55000000000000004">
      <c r="A55" s="143">
        <v>51</v>
      </c>
      <c r="B55" s="135" t="s">
        <v>319</v>
      </c>
      <c r="C55" s="137" t="s">
        <v>43</v>
      </c>
      <c r="D55" s="136"/>
      <c r="E55" s="136"/>
    </row>
    <row r="56" spans="1:5" ht="24.75" x14ac:dyDescent="0.55000000000000004">
      <c r="A56" s="133">
        <v>52</v>
      </c>
      <c r="B56" s="135" t="s">
        <v>320</v>
      </c>
      <c r="C56" s="137" t="s">
        <v>37</v>
      </c>
      <c r="D56" s="136"/>
      <c r="E56" s="136"/>
    </row>
    <row r="57" spans="1:5" ht="24.75" x14ac:dyDescent="0.55000000000000004">
      <c r="A57" s="143">
        <v>53</v>
      </c>
      <c r="B57" s="135" t="s">
        <v>324</v>
      </c>
      <c r="C57" s="137" t="s">
        <v>37</v>
      </c>
      <c r="D57" s="136"/>
      <c r="E57" s="136"/>
    </row>
    <row r="58" spans="1:5" ht="24.75" x14ac:dyDescent="0.55000000000000004">
      <c r="A58" s="143">
        <v>54</v>
      </c>
      <c r="B58" s="135" t="s">
        <v>325</v>
      </c>
      <c r="C58" s="137" t="s">
        <v>29</v>
      </c>
      <c r="D58" s="136"/>
      <c r="E58" s="136"/>
    </row>
    <row r="59" spans="1:5" ht="24.75" x14ac:dyDescent="0.55000000000000004">
      <c r="A59" s="133">
        <v>55</v>
      </c>
      <c r="B59" s="135" t="s">
        <v>118</v>
      </c>
      <c r="C59" s="137" t="s">
        <v>29</v>
      </c>
      <c r="D59" s="136"/>
      <c r="E59" s="136"/>
    </row>
    <row r="60" spans="1:5" ht="24.75" x14ac:dyDescent="0.55000000000000004">
      <c r="A60" s="143">
        <v>56</v>
      </c>
      <c r="B60" s="135" t="s">
        <v>326</v>
      </c>
      <c r="C60" s="137" t="s">
        <v>27</v>
      </c>
      <c r="D60" s="136"/>
      <c r="E60" s="136"/>
    </row>
    <row r="61" spans="1:5" s="139" customFormat="1" ht="24.75" x14ac:dyDescent="0.55000000000000004">
      <c r="A61" s="143">
        <v>57</v>
      </c>
      <c r="B61" s="141" t="s">
        <v>328</v>
      </c>
      <c r="C61" s="137" t="s">
        <v>35</v>
      </c>
      <c r="D61" s="138"/>
      <c r="E61" s="138"/>
    </row>
    <row r="62" spans="1:5" ht="24.75" x14ac:dyDescent="0.55000000000000004">
      <c r="A62" s="133">
        <v>58</v>
      </c>
      <c r="B62" s="135" t="s">
        <v>329</v>
      </c>
      <c r="C62" s="137" t="s">
        <v>37</v>
      </c>
      <c r="D62" s="136"/>
      <c r="E62" s="136"/>
    </row>
    <row r="63" spans="1:5" ht="24.75" x14ac:dyDescent="0.55000000000000004">
      <c r="A63" s="143">
        <v>59</v>
      </c>
      <c r="B63" s="135" t="s">
        <v>331</v>
      </c>
      <c r="C63" s="137" t="s">
        <v>40</v>
      </c>
      <c r="D63" s="136"/>
      <c r="E63" s="136"/>
    </row>
    <row r="64" spans="1:5" ht="24.75" x14ac:dyDescent="0.55000000000000004">
      <c r="A64" s="143">
        <v>60</v>
      </c>
      <c r="B64" s="135" t="s">
        <v>332</v>
      </c>
      <c r="C64" s="137" t="s">
        <v>27</v>
      </c>
      <c r="D64" s="136"/>
      <c r="E64" s="136"/>
    </row>
    <row r="65" spans="1:5" ht="24.75" x14ac:dyDescent="0.55000000000000004">
      <c r="A65" s="133">
        <v>61</v>
      </c>
      <c r="B65" s="135" t="s">
        <v>128</v>
      </c>
      <c r="C65" s="137" t="s">
        <v>35</v>
      </c>
      <c r="D65" s="136"/>
      <c r="E65" s="136"/>
    </row>
    <row r="66" spans="1:5" ht="24.75" x14ac:dyDescent="0.55000000000000004">
      <c r="A66" s="143">
        <v>62</v>
      </c>
      <c r="B66" s="135" t="s">
        <v>468</v>
      </c>
      <c r="C66" s="137" t="s">
        <v>27</v>
      </c>
      <c r="D66" s="136"/>
      <c r="E66" s="136"/>
    </row>
    <row r="67" spans="1:5" ht="24.75" x14ac:dyDescent="0.55000000000000004">
      <c r="A67" s="143">
        <v>63</v>
      </c>
      <c r="B67" s="135" t="s">
        <v>333</v>
      </c>
      <c r="C67" s="137" t="s">
        <v>37</v>
      </c>
      <c r="D67" s="136"/>
      <c r="E67" s="136"/>
    </row>
    <row r="68" spans="1:5" ht="24.75" x14ac:dyDescent="0.55000000000000004">
      <c r="A68" s="133">
        <v>64</v>
      </c>
      <c r="B68" s="135" t="s">
        <v>353</v>
      </c>
      <c r="C68" s="137" t="s">
        <v>35</v>
      </c>
      <c r="D68" s="136"/>
      <c r="E68" s="136"/>
    </row>
    <row r="69" spans="1:5" ht="24.75" x14ac:dyDescent="0.55000000000000004">
      <c r="A69" s="143">
        <v>65</v>
      </c>
      <c r="B69" s="135" t="s">
        <v>362</v>
      </c>
      <c r="C69" s="137" t="s">
        <v>27</v>
      </c>
      <c r="D69" s="136"/>
      <c r="E69" s="136"/>
    </row>
    <row r="70" spans="1:5" ht="24.75" x14ac:dyDescent="0.55000000000000004">
      <c r="A70" s="143">
        <v>66</v>
      </c>
      <c r="B70" s="135" t="s">
        <v>323</v>
      </c>
      <c r="C70" s="137" t="s">
        <v>38</v>
      </c>
      <c r="D70" s="136"/>
      <c r="E70" s="136"/>
    </row>
    <row r="71" spans="1:5" ht="24.75" x14ac:dyDescent="0.55000000000000004">
      <c r="A71" s="133">
        <v>67</v>
      </c>
      <c r="B71" s="135" t="s">
        <v>136</v>
      </c>
      <c r="C71" s="137" t="s">
        <v>37</v>
      </c>
      <c r="D71" s="136"/>
      <c r="E71" s="136"/>
    </row>
    <row r="72" spans="1:5" ht="24.75" x14ac:dyDescent="0.55000000000000004">
      <c r="A72" s="143">
        <v>68</v>
      </c>
      <c r="B72" s="135" t="s">
        <v>108</v>
      </c>
      <c r="C72" s="137" t="s">
        <v>27</v>
      </c>
      <c r="D72" s="136"/>
      <c r="E72" s="136"/>
    </row>
    <row r="73" spans="1:5" ht="24.75" x14ac:dyDescent="0.55000000000000004">
      <c r="A73" s="143">
        <v>69</v>
      </c>
      <c r="B73" s="135" t="s">
        <v>363</v>
      </c>
      <c r="C73" s="137" t="s">
        <v>37</v>
      </c>
      <c r="D73" s="136"/>
      <c r="E73" s="136"/>
    </row>
    <row r="74" spans="1:5" ht="24.75" x14ac:dyDescent="0.55000000000000004">
      <c r="A74" s="133">
        <v>70</v>
      </c>
      <c r="B74" s="135" t="s">
        <v>204</v>
      </c>
      <c r="C74" s="137" t="s">
        <v>35</v>
      </c>
      <c r="D74" s="136"/>
      <c r="E74" s="136"/>
    </row>
    <row r="75" spans="1:5" ht="24.75" x14ac:dyDescent="0.55000000000000004">
      <c r="A75" s="143">
        <v>71</v>
      </c>
      <c r="B75" s="141" t="s">
        <v>364</v>
      </c>
      <c r="C75" s="137" t="s">
        <v>28</v>
      </c>
      <c r="D75" s="136"/>
      <c r="E75" s="136"/>
    </row>
    <row r="76" spans="1:5" ht="24.75" x14ac:dyDescent="0.55000000000000004">
      <c r="A76" s="143">
        <v>72</v>
      </c>
      <c r="B76" s="135" t="s">
        <v>120</v>
      </c>
      <c r="C76" s="137" t="s">
        <v>32</v>
      </c>
      <c r="D76" s="136"/>
      <c r="E76" s="136"/>
    </row>
    <row r="77" spans="1:5" ht="24.75" x14ac:dyDescent="0.55000000000000004">
      <c r="A77" s="133">
        <v>73</v>
      </c>
      <c r="B77" s="135" t="s">
        <v>140</v>
      </c>
      <c r="C77" s="137" t="s">
        <v>35</v>
      </c>
      <c r="D77" s="136"/>
      <c r="E77" s="136"/>
    </row>
    <row r="78" spans="1:5" ht="24.75" x14ac:dyDescent="0.55000000000000004">
      <c r="A78" s="143">
        <v>74</v>
      </c>
      <c r="B78" s="135" t="s">
        <v>369</v>
      </c>
      <c r="C78" s="137" t="s">
        <v>32</v>
      </c>
      <c r="D78" s="136"/>
      <c r="E78" s="136"/>
    </row>
    <row r="79" spans="1:5" ht="24.75" x14ac:dyDescent="0.55000000000000004">
      <c r="A79" s="143">
        <v>75</v>
      </c>
      <c r="B79" s="135" t="s">
        <v>97</v>
      </c>
      <c r="C79" s="137" t="s">
        <v>29</v>
      </c>
      <c r="D79" s="136"/>
      <c r="E79" s="136"/>
    </row>
    <row r="80" spans="1:5" ht="24.75" x14ac:dyDescent="0.55000000000000004">
      <c r="A80" s="133">
        <v>76</v>
      </c>
      <c r="B80" s="135" t="s">
        <v>370</v>
      </c>
      <c r="C80" s="137" t="s">
        <v>35</v>
      </c>
      <c r="D80" s="136"/>
      <c r="E80" s="136"/>
    </row>
    <row r="81" spans="1:5" ht="24.75" x14ac:dyDescent="0.55000000000000004">
      <c r="A81" s="143">
        <v>77</v>
      </c>
      <c r="B81" s="135" t="s">
        <v>380</v>
      </c>
      <c r="C81" s="137" t="s">
        <v>38</v>
      </c>
      <c r="D81" s="136"/>
      <c r="E81" s="136"/>
    </row>
    <row r="82" spans="1:5" ht="24.75" x14ac:dyDescent="0.55000000000000004">
      <c r="A82" s="143">
        <v>78</v>
      </c>
      <c r="B82" s="135" t="s">
        <v>148</v>
      </c>
      <c r="C82" s="137" t="s">
        <v>37</v>
      </c>
      <c r="D82" s="136"/>
      <c r="E82" s="136"/>
    </row>
    <row r="83" spans="1:5" ht="24.75" x14ac:dyDescent="0.55000000000000004">
      <c r="A83" s="133">
        <v>79</v>
      </c>
      <c r="B83" s="135" t="s">
        <v>384</v>
      </c>
      <c r="C83" s="137" t="s">
        <v>29</v>
      </c>
      <c r="D83" s="136"/>
      <c r="E83" s="136"/>
    </row>
    <row r="84" spans="1:5" ht="24.75" x14ac:dyDescent="0.55000000000000004">
      <c r="A84" s="143">
        <v>80</v>
      </c>
      <c r="B84" s="135" t="s">
        <v>387</v>
      </c>
      <c r="C84" s="137" t="s">
        <v>35</v>
      </c>
      <c r="D84" s="136"/>
      <c r="E84" s="136"/>
    </row>
    <row r="85" spans="1:5" ht="24.75" x14ac:dyDescent="0.55000000000000004">
      <c r="A85" s="143">
        <v>81</v>
      </c>
      <c r="B85" s="135" t="s">
        <v>390</v>
      </c>
      <c r="C85" s="137" t="s">
        <v>40</v>
      </c>
      <c r="D85" s="136"/>
      <c r="E85" s="136"/>
    </row>
    <row r="86" spans="1:5" ht="24.75" x14ac:dyDescent="0.55000000000000004">
      <c r="A86" s="133">
        <v>82</v>
      </c>
      <c r="B86" s="135" t="s">
        <v>125</v>
      </c>
      <c r="C86" s="137" t="s">
        <v>35</v>
      </c>
      <c r="D86" s="136"/>
      <c r="E86" s="136"/>
    </row>
    <row r="87" spans="1:5" ht="24.75" x14ac:dyDescent="0.55000000000000004">
      <c r="A87" s="143">
        <v>83</v>
      </c>
      <c r="B87" s="135" t="s">
        <v>400</v>
      </c>
      <c r="C87" s="137" t="s">
        <v>43</v>
      </c>
      <c r="D87" s="136"/>
      <c r="E87" s="136"/>
    </row>
    <row r="88" spans="1:5" ht="24.75" x14ac:dyDescent="0.55000000000000004">
      <c r="A88" s="143">
        <v>84</v>
      </c>
      <c r="B88" s="135" t="s">
        <v>407</v>
      </c>
      <c r="C88" s="137" t="s">
        <v>34</v>
      </c>
      <c r="D88" s="136"/>
      <c r="E88" s="136"/>
    </row>
    <row r="89" spans="1:5" ht="24.75" x14ac:dyDescent="0.55000000000000004">
      <c r="A89" s="133">
        <v>85</v>
      </c>
      <c r="B89" s="135" t="s">
        <v>410</v>
      </c>
      <c r="C89" s="137" t="s">
        <v>38</v>
      </c>
      <c r="D89" s="136"/>
      <c r="E89" s="136"/>
    </row>
    <row r="90" spans="1:5" ht="24.75" x14ac:dyDescent="0.55000000000000004">
      <c r="A90" s="143">
        <v>86</v>
      </c>
      <c r="B90" s="135" t="s">
        <v>413</v>
      </c>
      <c r="C90" s="137" t="s">
        <v>38</v>
      </c>
      <c r="D90" s="136"/>
      <c r="E90" s="136"/>
    </row>
    <row r="91" spans="1:5" ht="24.75" x14ac:dyDescent="0.55000000000000004">
      <c r="A91" s="143"/>
      <c r="B91" s="135"/>
      <c r="C91" s="137"/>
      <c r="D91" s="136"/>
      <c r="E91" s="136"/>
    </row>
    <row r="92" spans="1:5" ht="24.75" x14ac:dyDescent="0.55000000000000004">
      <c r="A92" s="143"/>
      <c r="B92" s="135"/>
      <c r="C92" s="137"/>
      <c r="D92" s="136"/>
      <c r="E92" s="136"/>
    </row>
    <row r="93" spans="1:5" ht="24.75" x14ac:dyDescent="0.55000000000000004">
      <c r="A93" s="143"/>
      <c r="B93" s="135"/>
      <c r="C93" s="137"/>
      <c r="D93" s="136"/>
      <c r="E93" s="136"/>
    </row>
    <row r="94" spans="1:5" ht="24.75" x14ac:dyDescent="0.55000000000000004">
      <c r="A94" s="143"/>
      <c r="B94" s="135"/>
      <c r="C94" s="137"/>
      <c r="D94" s="136"/>
      <c r="E94" s="136"/>
    </row>
    <row r="95" spans="1:5" ht="24.75" x14ac:dyDescent="0.55000000000000004">
      <c r="A95" s="143"/>
      <c r="B95" s="135"/>
      <c r="C95" s="137"/>
      <c r="D95" s="136"/>
      <c r="E95" s="136"/>
    </row>
    <row r="96" spans="1:5" ht="24.75" x14ac:dyDescent="0.55000000000000004">
      <c r="A96" s="143"/>
      <c r="B96" s="135"/>
      <c r="C96" s="137"/>
      <c r="D96" s="136"/>
      <c r="E96" s="136"/>
    </row>
    <row r="97" spans="1:5" ht="24.75" x14ac:dyDescent="0.55000000000000004">
      <c r="A97" s="143"/>
      <c r="B97" s="135"/>
      <c r="C97" s="137"/>
      <c r="D97" s="136"/>
      <c r="E97" s="136"/>
    </row>
    <row r="98" spans="1:5" ht="24.75" x14ac:dyDescent="0.55000000000000004">
      <c r="A98" s="143"/>
      <c r="B98" s="135"/>
      <c r="C98" s="137"/>
      <c r="D98" s="136"/>
      <c r="E98" s="136"/>
    </row>
    <row r="99" spans="1:5" ht="24.75" x14ac:dyDescent="0.55000000000000004">
      <c r="A99" s="143"/>
      <c r="B99" s="135"/>
      <c r="C99" s="137"/>
      <c r="D99" s="136"/>
      <c r="E99" s="136"/>
    </row>
    <row r="100" spans="1:5" ht="24.75" x14ac:dyDescent="0.55000000000000004">
      <c r="A100" s="143"/>
      <c r="B100" s="135"/>
      <c r="C100" s="137"/>
      <c r="D100" s="136"/>
      <c r="E100" s="136"/>
    </row>
    <row r="101" spans="1:5" ht="24.75" x14ac:dyDescent="0.55000000000000004">
      <c r="A101" s="143"/>
      <c r="B101" s="135"/>
      <c r="C101" s="137"/>
      <c r="D101" s="136"/>
      <c r="E101" s="136"/>
    </row>
    <row r="102" spans="1:5" ht="24.75" x14ac:dyDescent="0.55000000000000004">
      <c r="A102" s="143"/>
      <c r="B102" s="135"/>
      <c r="C102" s="137"/>
      <c r="D102" s="136"/>
      <c r="E102" s="136"/>
    </row>
    <row r="103" spans="1:5" ht="24.75" x14ac:dyDescent="0.55000000000000004">
      <c r="A103" s="143"/>
      <c r="B103" s="135"/>
      <c r="C103" s="137"/>
      <c r="D103" s="136"/>
      <c r="E103" s="136"/>
    </row>
    <row r="104" spans="1:5" ht="24.75" x14ac:dyDescent="0.55000000000000004">
      <c r="A104" s="143"/>
      <c r="B104" s="135"/>
      <c r="C104" s="137"/>
      <c r="D104" s="136"/>
      <c r="E104" s="136"/>
    </row>
    <row r="105" spans="1:5" ht="24.75" x14ac:dyDescent="0.55000000000000004">
      <c r="A105" s="143"/>
      <c r="B105" s="135"/>
      <c r="C105" s="137"/>
      <c r="D105" s="136"/>
      <c r="E105" s="136"/>
    </row>
    <row r="106" spans="1:5" ht="24.75" x14ac:dyDescent="0.55000000000000004">
      <c r="A106" s="143"/>
      <c r="B106" s="135"/>
      <c r="C106" s="137"/>
      <c r="D106" s="136"/>
      <c r="E106" s="136"/>
    </row>
    <row r="107" spans="1:5" ht="24.75" x14ac:dyDescent="0.55000000000000004">
      <c r="A107" s="143"/>
      <c r="B107" s="135"/>
      <c r="C107" s="137"/>
      <c r="D107" s="136"/>
      <c r="E107" s="136"/>
    </row>
    <row r="108" spans="1:5" ht="24.75" x14ac:dyDescent="0.55000000000000004">
      <c r="A108" s="143"/>
      <c r="B108" s="135"/>
      <c r="C108" s="137"/>
      <c r="D108" s="136"/>
      <c r="E108" s="136"/>
    </row>
  </sheetData>
  <mergeCells count="3">
    <mergeCell ref="A1:E1"/>
    <mergeCell ref="A2:E2"/>
    <mergeCell ref="A3:E3"/>
  </mergeCells>
  <pageMargins left="0.3" right="0.1968503937007874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ลน.สนอ.เม.ย.66</vt:lpstr>
      <vt:lpstr>สรุปแจ้งเวียน</vt:lpstr>
      <vt:lpstr>สรุปประชุมชี้แจง</vt:lpstr>
      <vt:lpstr>ทะเบียนส่งเชิญประชุม</vt:lpstr>
      <vt:lpstr>รายชื่อผู้เข้าร่วมประชุม</vt:lpstr>
      <vt:lpstr>ทะเบียนส่งเชิญประชุม!Print_Titles</vt:lpstr>
      <vt:lpstr>รายชื่อผู้เข้าร่วมประชุม!Print_Titles</vt:lpstr>
      <vt:lpstr>สรุปประชุมชี้แจง!Print_Titles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Mr.Robin ThaiSaKonWindows Se7en V5</dc:creator>
  <cp:lastModifiedBy>User</cp:lastModifiedBy>
  <cp:lastPrinted>2023-05-02T09:36:34Z</cp:lastPrinted>
  <dcterms:created xsi:type="dcterms:W3CDTF">2016-11-09T06:53:14Z</dcterms:created>
  <dcterms:modified xsi:type="dcterms:W3CDTF">2023-05-08T09:40:52Z</dcterms:modified>
</cp:coreProperties>
</file>